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740" tabRatio="828" firstSheet="2" activeTab="2"/>
  </bookViews>
  <sheets>
    <sheet name="HIDE! Details" sheetId="1" state="hidden" r:id="rId1"/>
    <sheet name="Master-Credit Hrs" sheetId="2" state="hidden" r:id="rId2"/>
    <sheet name="Undergraduate Summary" sheetId="3" r:id="rId3"/>
    <sheet name="New Transfer Summary" sheetId="4" r:id="rId4"/>
    <sheet name="Bachelor Degree Summary" sheetId="5" r:id="rId5"/>
  </sheets>
  <definedNames/>
  <calcPr fullCalcOnLoad="1"/>
</workbook>
</file>

<file path=xl/sharedStrings.xml><?xml version="1.0" encoding="utf-8"?>
<sst xmlns="http://schemas.openxmlformats.org/spreadsheetml/2006/main" count="218" uniqueCount="67">
  <si>
    <t>Total</t>
  </si>
  <si>
    <t>West</t>
  </si>
  <si>
    <t>Multiple</t>
  </si>
  <si>
    <t>Source: ASSIST Data Warehouse</t>
  </si>
  <si>
    <t>ASU</t>
  </si>
  <si>
    <t>NAU</t>
  </si>
  <si>
    <t>UA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</si>
  <si>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</si>
  <si>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</si>
  <si>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</si>
  <si>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</si>
  <si>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</si>
  <si>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</si>
  <si>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</si>
  <si>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</si>
  <si>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</si>
  <si>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</si>
  <si>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ASU Total</t>
  </si>
  <si>
    <t>Print in landscape for best results</t>
  </si>
  <si>
    <t>Last updated</t>
  </si>
  <si>
    <t>Arizona Public University Transfer Summary Report</t>
  </si>
  <si>
    <t>% ASU</t>
  </si>
  <si>
    <t>% NAU</t>
  </si>
  <si>
    <t>% UA</t>
  </si>
  <si>
    <t>% Total</t>
  </si>
  <si>
    <t>% ASU Total</t>
  </si>
  <si>
    <t>Undergraduate Students Enrolled With 12 or More Credits From MCCCD</t>
  </si>
  <si>
    <t xml:space="preserve">Maricopa Community College District
New Transfers to Arizona Public Universities </t>
  </si>
  <si>
    <t>University</t>
  </si>
  <si>
    <t>94-95</t>
  </si>
  <si>
    <t>95-96</t>
  </si>
  <si>
    <t>96-97</t>
  </si>
  <si>
    <t>07-08</t>
  </si>
  <si>
    <t>12-23</t>
  </si>
  <si>
    <t>24-31</t>
  </si>
  <si>
    <t>32-47</t>
  </si>
  <si>
    <t>48-63</t>
  </si>
  <si>
    <t>64+</t>
  </si>
  <si>
    <t>1994-95</t>
  </si>
  <si>
    <t>1995-96</t>
  </si>
  <si>
    <t>1996-97</t>
  </si>
  <si>
    <t>08-09</t>
  </si>
  <si>
    <t>09-10</t>
  </si>
  <si>
    <t>10-11</t>
  </si>
  <si>
    <r>
      <t xml:space="preserve">Transfer </t>
    </r>
    <r>
      <rPr>
        <b/>
        <u val="single"/>
        <sz val="9"/>
        <rFont val="Arial"/>
        <family val="2"/>
      </rPr>
      <t>Hours</t>
    </r>
  </si>
  <si>
    <t>AZ Public University</t>
  </si>
  <si>
    <t xml:space="preserve">07-08 </t>
  </si>
  <si>
    <t xml:space="preserve">08-09* </t>
  </si>
  <si>
    <r>
      <t xml:space="preserve">Transfer </t>
    </r>
    <r>
      <rPr>
        <b/>
        <u val="single"/>
        <sz val="9"/>
        <color indexed="23"/>
        <rFont val="Arial"/>
        <family val="2"/>
      </rPr>
      <t>Hours</t>
    </r>
  </si>
  <si>
    <t>Polytechnic</t>
  </si>
  <si>
    <t>Tempe</t>
  </si>
  <si>
    <t>Downtown Phoenix</t>
  </si>
  <si>
    <t xml:space="preserve">08-09 </t>
  </si>
  <si>
    <t xml:space="preserve">10-11 </t>
  </si>
  <si>
    <t>11-12</t>
  </si>
  <si>
    <t xml:space="preserve">Source: ASSIST Data Warehouse </t>
  </si>
  <si>
    <t>12-13</t>
  </si>
  <si>
    <t>Maricopa County Community College District</t>
  </si>
  <si>
    <t>Maricopa County Community College District • Office of Institutional Effectiveness</t>
  </si>
  <si>
    <t xml:space="preserve">Maricopa County Community College District • Office of Institutional Effectiveness </t>
  </si>
  <si>
    <t>New Students Transferring With 12 or More Credits From MCCCD</t>
  </si>
  <si>
    <t>Number of Bachelor's Degrees Conferred to Students With 12 or More Credits From MCCCD</t>
  </si>
  <si>
    <t>13-14</t>
  </si>
  <si>
    <t>14-15</t>
  </si>
  <si>
    <t>06/06/2017</t>
  </si>
  <si>
    <t>Official as of June 6, 2017</t>
  </si>
  <si>
    <t>15-16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</si>
</sst>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d\-mmm\-yy;@"/>
    <numFmt numFmtId="167" formatCode="0.0%"/>
    <numFmt numFmtId="168" formatCode="#,##0.0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/dd/yy;@"/>
    <numFmt numFmtId="175" formatCode="m/d/yyyy;@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b/>
      <u val="single"/>
      <sz val="9"/>
      <color indexed="23"/>
      <name val="Arial"/>
      <family val="2"/>
    </font>
    <font>
      <sz val="9"/>
      <color indexed="23"/>
      <name val="Arial"/>
      <family val="2"/>
    </font>
    <font>
      <b/>
      <i/>
      <sz val="9"/>
      <color indexed="23"/>
      <name val="Arial"/>
      <family val="2"/>
    </font>
    <font>
      <i/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/>
    </xf>
    <xf numFmtId="167" fontId="6" fillId="33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readingOrder="1"/>
    </xf>
    <xf numFmtId="0" fontId="7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 shrinkToFit="1"/>
    </xf>
    <xf numFmtId="49" fontId="3" fillId="0" borderId="0" xfId="0" applyNumberFormat="1" applyFont="1" applyFill="1" applyBorder="1" applyAlignment="1">
      <alignment horizontal="right" wrapText="1" shrinkToFit="1"/>
    </xf>
    <xf numFmtId="0" fontId="3" fillId="0" borderId="0" xfId="0" applyFont="1" applyFill="1" applyBorder="1" applyAlignment="1">
      <alignment horizontal="right" wrapText="1" shrinkToFit="1"/>
    </xf>
    <xf numFmtId="16" fontId="3" fillId="0" borderId="0" xfId="0" applyNumberFormat="1" applyFont="1" applyFill="1" applyBorder="1" applyAlignment="1" quotePrefix="1">
      <alignment horizontal="right" wrapText="1" shrinkToFit="1"/>
    </xf>
    <xf numFmtId="0" fontId="3" fillId="0" borderId="0" xfId="0" applyFont="1" applyFill="1" applyBorder="1" applyAlignment="1" quotePrefix="1">
      <alignment horizontal="right" wrapText="1" shrinkToFi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distributed"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 shrinkToFit="1"/>
    </xf>
    <xf numFmtId="0" fontId="11" fillId="0" borderId="0" xfId="0" applyFont="1" applyFill="1" applyBorder="1" applyAlignment="1">
      <alignment horizontal="center" wrapText="1" shrinkToFit="1"/>
    </xf>
    <xf numFmtId="49" fontId="12" fillId="0" borderId="0" xfId="0" applyNumberFormat="1" applyFont="1" applyFill="1" applyBorder="1" applyAlignment="1">
      <alignment horizontal="right" wrapText="1" shrinkToFit="1"/>
    </xf>
    <xf numFmtId="0" fontId="12" fillId="0" borderId="0" xfId="0" applyFont="1" applyFill="1" applyBorder="1" applyAlignment="1">
      <alignment horizontal="right" wrapText="1" shrinkToFit="1"/>
    </xf>
    <xf numFmtId="16" fontId="12" fillId="0" borderId="0" xfId="0" applyNumberFormat="1" applyFont="1" applyFill="1" applyBorder="1" applyAlignment="1" quotePrefix="1">
      <alignment horizontal="right" wrapText="1" shrinkToFit="1"/>
    </xf>
    <xf numFmtId="0" fontId="12" fillId="0" borderId="0" xfId="0" applyFont="1" applyFill="1" applyBorder="1" applyAlignment="1" quotePrefix="1">
      <alignment horizontal="right" wrapText="1" shrinkToFit="1"/>
    </xf>
    <xf numFmtId="0" fontId="10" fillId="0" borderId="0" xfId="0" applyFont="1" applyFill="1" applyBorder="1" applyAlignment="1">
      <alignment wrapText="1" shrinkToFit="1"/>
    </xf>
    <xf numFmtId="0" fontId="11" fillId="0" borderId="0" xfId="0" applyFont="1" applyFill="1" applyBorder="1" applyAlignment="1">
      <alignment horizontal="center" vertical="distributed"/>
    </xf>
    <xf numFmtId="49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distributed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167" fontId="1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distributed"/>
    </xf>
    <xf numFmtId="49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167" fontId="15" fillId="0" borderId="0" xfId="0" applyNumberFormat="1" applyFont="1" applyFill="1" applyBorder="1" applyAlignment="1">
      <alignment/>
    </xf>
    <xf numFmtId="16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67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/>
    </xf>
    <xf numFmtId="167" fontId="4" fillId="33" borderId="0" xfId="59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Fill="1" applyBorder="1" applyAlignment="1" quotePrefix="1">
      <alignment horizontal="right" readingOrder="1"/>
    </xf>
    <xf numFmtId="3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readingOrder="1"/>
    </xf>
    <xf numFmtId="0" fontId="11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</xdr:row>
      <xdr:rowOff>123825</xdr:rowOff>
    </xdr:from>
    <xdr:to>
      <xdr:col>10</xdr:col>
      <xdr:colOff>238125</xdr:colOff>
      <xdr:row>10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609600"/>
          <a:ext cx="54864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Queries for these spreadsheets are found in the following folders: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X:\IR_Council\ASSIST\ASSIST_Queries\District_Queries\annual_degrees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X:\IR_Council\ASSIST\ASSIST_Queries\District_Queries\annual_enrollment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zoomScalePageLayoutView="0" workbookViewId="0" topLeftCell="A1">
      <selection activeCell="K30" sqref="K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AA56"/>
  <sheetViews>
    <sheetView zoomScalePageLayoutView="0" workbookViewId="0" topLeftCell="A14">
      <pane xSplit="3" topLeftCell="G1" activePane="topRight" state="frozen"/>
      <selection pane="topLeft" activeCell="G27" sqref="G27"/>
      <selection pane="topRight" activeCell="R50" sqref="R50"/>
    </sheetView>
  </sheetViews>
  <sheetFormatPr defaultColWidth="9.140625" defaultRowHeight="12.75"/>
  <cols>
    <col min="1" max="1" width="2.140625" style="1" customWidth="1"/>
    <col min="2" max="2" width="9.8515625" style="1" customWidth="1"/>
    <col min="3" max="3" width="8.421875" style="1" customWidth="1"/>
    <col min="4" max="16384" width="9.140625" style="1" customWidth="1"/>
  </cols>
  <sheetData>
    <row r="1" spans="3:4" ht="12.75">
      <c r="C1" s="23">
        <v>2008</v>
      </c>
      <c r="D1" s="1">
        <f>C1-D3-9</f>
        <v>4</v>
      </c>
    </row>
    <row r="2" spans="2:16" ht="33.75" customHeight="1">
      <c r="B2" s="85" t="s">
        <v>27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4:18" s="35" customFormat="1" ht="12.75">
      <c r="D3" s="36">
        <v>1995</v>
      </c>
      <c r="E3" s="36">
        <v>1996</v>
      </c>
      <c r="F3" s="36">
        <v>1997</v>
      </c>
      <c r="G3" s="36">
        <v>1998</v>
      </c>
      <c r="H3" s="36">
        <v>1999</v>
      </c>
      <c r="I3" s="36">
        <v>2000</v>
      </c>
      <c r="J3" s="36">
        <v>2001</v>
      </c>
      <c r="K3" s="36">
        <v>2002</v>
      </c>
      <c r="L3" s="36">
        <v>2003</v>
      </c>
      <c r="M3" s="36">
        <v>2004</v>
      </c>
      <c r="N3" s="36">
        <v>2005</v>
      </c>
      <c r="O3" s="36">
        <v>2006</v>
      </c>
      <c r="P3" s="36">
        <v>2007</v>
      </c>
      <c r="Q3" s="36">
        <v>2008</v>
      </c>
      <c r="R3" s="36">
        <v>2009</v>
      </c>
    </row>
    <row r="4" spans="2:18" s="43" customFormat="1" ht="27" customHeight="1">
      <c r="B4" s="37" t="s">
        <v>28</v>
      </c>
      <c r="C4" s="38" t="s">
        <v>48</v>
      </c>
      <c r="D4" s="39" t="s">
        <v>29</v>
      </c>
      <c r="E4" s="39" t="s">
        <v>30</v>
      </c>
      <c r="F4" s="39" t="s">
        <v>31</v>
      </c>
      <c r="G4" s="40" t="s">
        <v>7</v>
      </c>
      <c r="H4" s="40" t="s">
        <v>8</v>
      </c>
      <c r="I4" s="40" t="s">
        <v>9</v>
      </c>
      <c r="J4" s="40" t="s">
        <v>10</v>
      </c>
      <c r="K4" s="41" t="s">
        <v>11</v>
      </c>
      <c r="L4" s="41" t="s">
        <v>12</v>
      </c>
      <c r="M4" s="41" t="s">
        <v>13</v>
      </c>
      <c r="N4" s="41" t="s">
        <v>14</v>
      </c>
      <c r="O4" s="41" t="s">
        <v>15</v>
      </c>
      <c r="P4" s="42" t="s">
        <v>16</v>
      </c>
      <c r="Q4" s="39" t="s">
        <v>32</v>
      </c>
      <c r="R4" s="39" t="s">
        <v>41</v>
      </c>
    </row>
    <row r="5" spans="2:17" s="35" customFormat="1" ht="12.75">
      <c r="B5" s="84" t="s">
        <v>4</v>
      </c>
      <c r="C5" s="45" t="s">
        <v>33</v>
      </c>
      <c r="D5" s="46">
        <v>435</v>
      </c>
      <c r="E5" s="46">
        <v>447</v>
      </c>
      <c r="F5" s="46">
        <v>536</v>
      </c>
      <c r="G5" s="46">
        <v>486</v>
      </c>
      <c r="H5" s="46">
        <v>448</v>
      </c>
      <c r="I5" s="46">
        <v>517</v>
      </c>
      <c r="J5" s="46">
        <v>432</v>
      </c>
      <c r="K5" s="46">
        <v>477</v>
      </c>
      <c r="L5" s="46">
        <v>574</v>
      </c>
      <c r="M5" s="46">
        <v>495</v>
      </c>
      <c r="N5" s="46">
        <v>444</v>
      </c>
      <c r="O5" s="46">
        <v>452</v>
      </c>
      <c r="P5" s="46">
        <v>393</v>
      </c>
      <c r="Q5" s="46">
        <v>447</v>
      </c>
    </row>
    <row r="6" spans="2:17" s="35" customFormat="1" ht="12.75">
      <c r="B6" s="84"/>
      <c r="C6" s="45" t="s">
        <v>34</v>
      </c>
      <c r="D6" s="46">
        <v>300</v>
      </c>
      <c r="E6" s="46">
        <v>337</v>
      </c>
      <c r="F6" s="46">
        <v>369</v>
      </c>
      <c r="G6" s="46">
        <v>315</v>
      </c>
      <c r="H6" s="46">
        <v>313</v>
      </c>
      <c r="I6" s="46">
        <v>361</v>
      </c>
      <c r="J6" s="46">
        <v>362</v>
      </c>
      <c r="K6" s="46">
        <v>373</v>
      </c>
      <c r="L6" s="46">
        <v>460</v>
      </c>
      <c r="M6" s="46">
        <v>389</v>
      </c>
      <c r="N6" s="46">
        <v>357</v>
      </c>
      <c r="O6" s="46">
        <v>383</v>
      </c>
      <c r="P6" s="46">
        <v>315</v>
      </c>
      <c r="Q6" s="46">
        <v>393</v>
      </c>
    </row>
    <row r="7" spans="2:17" s="35" customFormat="1" ht="12.75">
      <c r="B7" s="84"/>
      <c r="C7" s="45" t="s">
        <v>35</v>
      </c>
      <c r="D7" s="46">
        <v>586</v>
      </c>
      <c r="E7" s="46">
        <v>705</v>
      </c>
      <c r="F7" s="46">
        <v>766</v>
      </c>
      <c r="G7" s="46">
        <v>697</v>
      </c>
      <c r="H7" s="46">
        <v>682</v>
      </c>
      <c r="I7" s="46">
        <v>739</v>
      </c>
      <c r="J7" s="46">
        <v>784</v>
      </c>
      <c r="K7" s="46">
        <v>794</v>
      </c>
      <c r="L7" s="47">
        <v>1012</v>
      </c>
      <c r="M7" s="46">
        <v>914</v>
      </c>
      <c r="N7" s="46">
        <v>839</v>
      </c>
      <c r="O7" s="46">
        <v>845</v>
      </c>
      <c r="P7" s="46">
        <v>806</v>
      </c>
      <c r="Q7" s="46">
        <v>894</v>
      </c>
    </row>
    <row r="8" spans="2:17" s="35" customFormat="1" ht="12.75">
      <c r="B8" s="84"/>
      <c r="C8" s="45" t="s">
        <v>36</v>
      </c>
      <c r="D8" s="47">
        <v>1040</v>
      </c>
      <c r="E8" s="47">
        <v>1039</v>
      </c>
      <c r="F8" s="47">
        <v>1219</v>
      </c>
      <c r="G8" s="47">
        <v>1115</v>
      </c>
      <c r="H8" s="47">
        <v>1255</v>
      </c>
      <c r="I8" s="47">
        <v>1381</v>
      </c>
      <c r="J8" s="47">
        <v>1348</v>
      </c>
      <c r="K8" s="47">
        <v>1488</v>
      </c>
      <c r="L8" s="47">
        <v>1670</v>
      </c>
      <c r="M8" s="47">
        <v>1721</v>
      </c>
      <c r="N8" s="47">
        <v>1709</v>
      </c>
      <c r="O8" s="47">
        <v>1538</v>
      </c>
      <c r="P8" s="47">
        <v>1454</v>
      </c>
      <c r="Q8" s="46">
        <v>1502</v>
      </c>
    </row>
    <row r="9" spans="2:17" s="35" customFormat="1" ht="12.75">
      <c r="B9" s="84"/>
      <c r="C9" s="45" t="s">
        <v>37</v>
      </c>
      <c r="D9" s="47">
        <v>1278</v>
      </c>
      <c r="E9" s="47">
        <v>1202</v>
      </c>
      <c r="F9" s="47">
        <v>1127</v>
      </c>
      <c r="G9" s="47">
        <v>1153</v>
      </c>
      <c r="H9" s="47">
        <v>1137</v>
      </c>
      <c r="I9" s="47">
        <v>1132</v>
      </c>
      <c r="J9" s="47">
        <v>1148</v>
      </c>
      <c r="K9" s="47">
        <v>1188</v>
      </c>
      <c r="L9" s="47">
        <v>1254</v>
      </c>
      <c r="M9" s="47">
        <v>1344</v>
      </c>
      <c r="N9" s="47">
        <v>1519</v>
      </c>
      <c r="O9" s="47">
        <v>1470</v>
      </c>
      <c r="P9" s="47">
        <v>1391</v>
      </c>
      <c r="Q9" s="46">
        <v>1509</v>
      </c>
    </row>
    <row r="10" spans="2:17" s="35" customFormat="1" ht="12.75">
      <c r="B10" s="84"/>
      <c r="C10" s="45" t="s">
        <v>0</v>
      </c>
      <c r="D10" s="48">
        <v>3639</v>
      </c>
      <c r="E10" s="48">
        <v>3730</v>
      </c>
      <c r="F10" s="48">
        <v>4017</v>
      </c>
      <c r="G10" s="48">
        <v>3766</v>
      </c>
      <c r="H10" s="48">
        <v>3835</v>
      </c>
      <c r="I10" s="48">
        <v>4130</v>
      </c>
      <c r="J10" s="48">
        <v>4074</v>
      </c>
      <c r="K10" s="48">
        <v>4320</v>
      </c>
      <c r="L10" s="48">
        <v>4970</v>
      </c>
      <c r="M10" s="48">
        <v>4863</v>
      </c>
      <c r="N10" s="48">
        <v>4868</v>
      </c>
      <c r="O10" s="48">
        <v>4688</v>
      </c>
      <c r="P10" s="48">
        <v>4359</v>
      </c>
      <c r="Q10" s="46">
        <v>4745</v>
      </c>
    </row>
    <row r="11" spans="2:16" s="35" customFormat="1" ht="12.75">
      <c r="B11" s="44"/>
      <c r="C11" s="4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2:17" s="35" customFormat="1" ht="12.75">
      <c r="B12" s="84" t="s">
        <v>5</v>
      </c>
      <c r="C12" s="45" t="s">
        <v>33</v>
      </c>
      <c r="D12" s="46">
        <v>137</v>
      </c>
      <c r="E12" s="46">
        <v>136</v>
      </c>
      <c r="F12" s="46">
        <v>101</v>
      </c>
      <c r="G12" s="46">
        <v>132</v>
      </c>
      <c r="H12" s="46">
        <v>101</v>
      </c>
      <c r="I12" s="46">
        <v>94</v>
      </c>
      <c r="J12" s="46">
        <v>92</v>
      </c>
      <c r="K12" s="46">
        <v>107</v>
      </c>
      <c r="L12" s="46">
        <v>108</v>
      </c>
      <c r="M12" s="46">
        <v>69</v>
      </c>
      <c r="N12" s="46">
        <v>89</v>
      </c>
      <c r="O12" s="46">
        <v>81</v>
      </c>
      <c r="P12" s="46">
        <v>125</v>
      </c>
      <c r="Q12" s="46">
        <v>108</v>
      </c>
    </row>
    <row r="13" spans="2:17" s="35" customFormat="1" ht="12.75">
      <c r="B13" s="84"/>
      <c r="C13" s="45" t="s">
        <v>34</v>
      </c>
      <c r="D13" s="46">
        <v>83</v>
      </c>
      <c r="E13" s="46">
        <v>80</v>
      </c>
      <c r="F13" s="46">
        <v>57</v>
      </c>
      <c r="G13" s="46">
        <v>73</v>
      </c>
      <c r="H13" s="46">
        <v>51</v>
      </c>
      <c r="I13" s="46">
        <v>77</v>
      </c>
      <c r="J13" s="46">
        <v>69</v>
      </c>
      <c r="K13" s="46">
        <v>84</v>
      </c>
      <c r="L13" s="46">
        <v>68</v>
      </c>
      <c r="M13" s="46">
        <v>49</v>
      </c>
      <c r="N13" s="46">
        <v>55</v>
      </c>
      <c r="O13" s="46">
        <v>60</v>
      </c>
      <c r="P13" s="46">
        <v>87</v>
      </c>
      <c r="Q13" s="46">
        <v>74</v>
      </c>
    </row>
    <row r="14" spans="2:17" s="35" customFormat="1" ht="12.75">
      <c r="B14" s="84"/>
      <c r="C14" s="45" t="s">
        <v>35</v>
      </c>
      <c r="D14" s="46">
        <v>144</v>
      </c>
      <c r="E14" s="46">
        <v>155</v>
      </c>
      <c r="F14" s="46">
        <v>134</v>
      </c>
      <c r="G14" s="46">
        <v>128</v>
      </c>
      <c r="H14" s="46">
        <v>106</v>
      </c>
      <c r="I14" s="46">
        <v>107</v>
      </c>
      <c r="J14" s="46">
        <v>110</v>
      </c>
      <c r="K14" s="46">
        <v>144</v>
      </c>
      <c r="L14" s="46">
        <v>142</v>
      </c>
      <c r="M14" s="46">
        <v>81</v>
      </c>
      <c r="N14" s="46">
        <v>106</v>
      </c>
      <c r="O14" s="46">
        <v>145</v>
      </c>
      <c r="P14" s="46">
        <v>146</v>
      </c>
      <c r="Q14" s="46">
        <v>141</v>
      </c>
    </row>
    <row r="15" spans="2:17" s="35" customFormat="1" ht="12.75">
      <c r="B15" s="84"/>
      <c r="C15" s="45" t="s">
        <v>36</v>
      </c>
      <c r="D15" s="46">
        <v>145</v>
      </c>
      <c r="E15" s="46">
        <v>108</v>
      </c>
      <c r="F15" s="46">
        <v>118</v>
      </c>
      <c r="G15" s="46">
        <v>129</v>
      </c>
      <c r="H15" s="46">
        <v>96</v>
      </c>
      <c r="I15" s="46">
        <v>118</v>
      </c>
      <c r="J15" s="46">
        <v>129</v>
      </c>
      <c r="K15" s="46">
        <v>118</v>
      </c>
      <c r="L15" s="46">
        <v>119</v>
      </c>
      <c r="M15" s="46">
        <v>84</v>
      </c>
      <c r="N15" s="46">
        <v>115</v>
      </c>
      <c r="O15" s="46">
        <v>141</v>
      </c>
      <c r="P15" s="46">
        <v>173</v>
      </c>
      <c r="Q15" s="46">
        <v>210</v>
      </c>
    </row>
    <row r="16" spans="2:17" s="35" customFormat="1" ht="12.75">
      <c r="B16" s="84"/>
      <c r="C16" s="45" t="s">
        <v>37</v>
      </c>
      <c r="D16" s="46">
        <v>95</v>
      </c>
      <c r="E16" s="46">
        <v>93</v>
      </c>
      <c r="F16" s="46">
        <v>71</v>
      </c>
      <c r="G16" s="46">
        <v>77</v>
      </c>
      <c r="H16" s="46">
        <v>77</v>
      </c>
      <c r="I16" s="46">
        <v>81</v>
      </c>
      <c r="J16" s="46">
        <v>71</v>
      </c>
      <c r="K16" s="46">
        <v>73</v>
      </c>
      <c r="L16" s="46">
        <v>90</v>
      </c>
      <c r="M16" s="46">
        <v>65</v>
      </c>
      <c r="N16" s="46">
        <v>114</v>
      </c>
      <c r="O16" s="46">
        <v>173</v>
      </c>
      <c r="P16" s="46">
        <v>224</v>
      </c>
      <c r="Q16" s="46">
        <v>281</v>
      </c>
    </row>
    <row r="17" spans="2:17" s="35" customFormat="1" ht="12.75">
      <c r="B17" s="84"/>
      <c r="C17" s="45" t="s">
        <v>0</v>
      </c>
      <c r="D17" s="48">
        <v>604</v>
      </c>
      <c r="E17" s="48">
        <v>572</v>
      </c>
      <c r="F17" s="48">
        <v>481</v>
      </c>
      <c r="G17" s="48">
        <v>539</v>
      </c>
      <c r="H17" s="48">
        <v>431</v>
      </c>
      <c r="I17" s="48">
        <v>477</v>
      </c>
      <c r="J17" s="48">
        <v>471</v>
      </c>
      <c r="K17" s="48">
        <v>526</v>
      </c>
      <c r="L17" s="48">
        <v>527</v>
      </c>
      <c r="M17" s="48">
        <v>348</v>
      </c>
      <c r="N17" s="48">
        <v>479</v>
      </c>
      <c r="O17" s="48">
        <v>600</v>
      </c>
      <c r="P17" s="48">
        <v>755</v>
      </c>
      <c r="Q17" s="46">
        <v>814</v>
      </c>
    </row>
    <row r="18" spans="2:16" s="35" customFormat="1" ht="12.75">
      <c r="B18" s="44"/>
      <c r="C18" s="45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2:17" s="35" customFormat="1" ht="12.75">
      <c r="B19" s="84" t="s">
        <v>6</v>
      </c>
      <c r="C19" s="45" t="s">
        <v>33</v>
      </c>
      <c r="D19" s="46">
        <v>14</v>
      </c>
      <c r="E19" s="46"/>
      <c r="F19" s="46">
        <v>60</v>
      </c>
      <c r="G19" s="46">
        <v>59</v>
      </c>
      <c r="H19" s="46">
        <v>50</v>
      </c>
      <c r="I19" s="46">
        <v>56</v>
      </c>
      <c r="J19" s="46">
        <v>36</v>
      </c>
      <c r="K19" s="46">
        <v>54</v>
      </c>
      <c r="L19" s="46">
        <v>60</v>
      </c>
      <c r="M19" s="46">
        <v>56</v>
      </c>
      <c r="N19" s="46">
        <v>60</v>
      </c>
      <c r="O19" s="46">
        <v>47</v>
      </c>
      <c r="P19" s="46">
        <v>65</v>
      </c>
      <c r="Q19" s="46">
        <v>59</v>
      </c>
    </row>
    <row r="20" spans="2:17" s="35" customFormat="1" ht="12.75">
      <c r="B20" s="84"/>
      <c r="C20" s="45" t="s">
        <v>34</v>
      </c>
      <c r="D20" s="46">
        <v>15</v>
      </c>
      <c r="E20" s="46"/>
      <c r="F20" s="46">
        <v>39</v>
      </c>
      <c r="G20" s="46">
        <v>36</v>
      </c>
      <c r="H20" s="46">
        <v>25</v>
      </c>
      <c r="I20" s="46">
        <v>35</v>
      </c>
      <c r="J20" s="46">
        <v>31</v>
      </c>
      <c r="K20" s="46">
        <v>37</v>
      </c>
      <c r="L20" s="46">
        <v>29</v>
      </c>
      <c r="M20" s="46">
        <v>29</v>
      </c>
      <c r="N20" s="46">
        <v>48</v>
      </c>
      <c r="O20" s="46">
        <v>25</v>
      </c>
      <c r="P20" s="46">
        <v>43</v>
      </c>
      <c r="Q20" s="46">
        <v>35</v>
      </c>
    </row>
    <row r="21" spans="2:17" s="35" customFormat="1" ht="12.75">
      <c r="B21" s="84"/>
      <c r="C21" s="45" t="s">
        <v>35</v>
      </c>
      <c r="D21" s="46">
        <v>13</v>
      </c>
      <c r="E21" s="46"/>
      <c r="F21" s="46">
        <v>64</v>
      </c>
      <c r="G21" s="46">
        <v>63</v>
      </c>
      <c r="H21" s="46">
        <v>53</v>
      </c>
      <c r="I21" s="46">
        <v>65</v>
      </c>
      <c r="J21" s="46">
        <v>71</v>
      </c>
      <c r="K21" s="46">
        <v>64</v>
      </c>
      <c r="L21" s="46">
        <v>68</v>
      </c>
      <c r="M21" s="46">
        <v>64</v>
      </c>
      <c r="N21" s="46">
        <v>47</v>
      </c>
      <c r="O21" s="46">
        <v>43</v>
      </c>
      <c r="P21" s="46">
        <v>62</v>
      </c>
      <c r="Q21" s="46">
        <v>75</v>
      </c>
    </row>
    <row r="22" spans="2:17" s="35" customFormat="1" ht="12.75">
      <c r="B22" s="84"/>
      <c r="C22" s="45" t="s">
        <v>36</v>
      </c>
      <c r="D22" s="46">
        <v>22</v>
      </c>
      <c r="E22" s="46"/>
      <c r="F22" s="46">
        <v>54</v>
      </c>
      <c r="G22" s="46">
        <v>61</v>
      </c>
      <c r="H22" s="46">
        <v>45</v>
      </c>
      <c r="I22" s="46">
        <v>42</v>
      </c>
      <c r="J22" s="46">
        <v>46</v>
      </c>
      <c r="K22" s="46">
        <v>42</v>
      </c>
      <c r="L22" s="46">
        <v>49</v>
      </c>
      <c r="M22" s="46">
        <v>49</v>
      </c>
      <c r="N22" s="46">
        <v>59</v>
      </c>
      <c r="O22" s="46">
        <v>55</v>
      </c>
      <c r="P22" s="46">
        <v>49</v>
      </c>
      <c r="Q22" s="46">
        <v>54</v>
      </c>
    </row>
    <row r="23" spans="2:17" s="35" customFormat="1" ht="12.75">
      <c r="B23" s="84"/>
      <c r="C23" s="45" t="s">
        <v>37</v>
      </c>
      <c r="D23" s="46">
        <v>14</v>
      </c>
      <c r="E23" s="46"/>
      <c r="F23" s="46">
        <v>40</v>
      </c>
      <c r="G23" s="46">
        <v>38</v>
      </c>
      <c r="H23" s="46">
        <v>34</v>
      </c>
      <c r="I23" s="46">
        <v>33</v>
      </c>
      <c r="J23" s="46">
        <v>24</v>
      </c>
      <c r="K23" s="46">
        <v>22</v>
      </c>
      <c r="L23" s="46">
        <v>38</v>
      </c>
      <c r="M23" s="46">
        <v>24</v>
      </c>
      <c r="N23" s="46">
        <v>44</v>
      </c>
      <c r="O23" s="46">
        <v>40</v>
      </c>
      <c r="P23" s="46">
        <v>35</v>
      </c>
      <c r="Q23" s="46">
        <v>44</v>
      </c>
    </row>
    <row r="24" spans="2:17" s="35" customFormat="1" ht="12.75">
      <c r="B24" s="84"/>
      <c r="C24" s="45" t="s">
        <v>0</v>
      </c>
      <c r="D24" s="48">
        <v>78</v>
      </c>
      <c r="E24" s="48"/>
      <c r="F24" s="48">
        <v>257</v>
      </c>
      <c r="G24" s="48">
        <v>257</v>
      </c>
      <c r="H24" s="48">
        <v>207</v>
      </c>
      <c r="I24" s="48">
        <v>231</v>
      </c>
      <c r="J24" s="48">
        <v>208</v>
      </c>
      <c r="K24" s="48">
        <v>219</v>
      </c>
      <c r="L24" s="48">
        <v>244</v>
      </c>
      <c r="M24" s="48">
        <v>222</v>
      </c>
      <c r="N24" s="48">
        <v>258</v>
      </c>
      <c r="O24" s="48">
        <v>210</v>
      </c>
      <c r="P24" s="48">
        <v>254</v>
      </c>
      <c r="Q24" s="46">
        <v>267</v>
      </c>
    </row>
    <row r="25" spans="2:16" s="35" customFormat="1" ht="12.75">
      <c r="B25" s="49"/>
      <c r="C25" s="4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s="35" customFormat="1" ht="12.75" customHeight="1">
      <c r="B26" s="50"/>
      <c r="C26" s="50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s="35" customFormat="1" ht="12.7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s="35" customFormat="1" ht="12.7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20" s="55" customFormat="1" ht="24">
      <c r="B29" s="51" t="s">
        <v>28</v>
      </c>
      <c r="C29" s="52" t="s">
        <v>48</v>
      </c>
      <c r="D29" s="53" t="s">
        <v>38</v>
      </c>
      <c r="E29" s="53" t="s">
        <v>39</v>
      </c>
      <c r="F29" s="53" t="s">
        <v>40</v>
      </c>
      <c r="G29" s="40" t="s">
        <v>7</v>
      </c>
      <c r="H29" s="40" t="s">
        <v>8</v>
      </c>
      <c r="I29" s="40" t="s">
        <v>9</v>
      </c>
      <c r="J29" s="40" t="s">
        <v>10</v>
      </c>
      <c r="K29" s="41" t="s">
        <v>11</v>
      </c>
      <c r="L29" s="41" t="s">
        <v>12</v>
      </c>
      <c r="M29" s="41" t="s">
        <v>13</v>
      </c>
      <c r="N29" s="41" t="s">
        <v>14</v>
      </c>
      <c r="O29" s="41" t="s">
        <v>15</v>
      </c>
      <c r="P29" s="42" t="s">
        <v>16</v>
      </c>
      <c r="Q29" s="54" t="s">
        <v>32</v>
      </c>
      <c r="R29" s="54" t="s">
        <v>41</v>
      </c>
      <c r="S29" s="54" t="s">
        <v>42</v>
      </c>
      <c r="T29" s="54" t="s">
        <v>43</v>
      </c>
    </row>
    <row r="30" spans="2:20" s="35" customFormat="1" ht="12.75">
      <c r="B30" s="84" t="s">
        <v>4</v>
      </c>
      <c r="C30" s="45" t="s">
        <v>33</v>
      </c>
      <c r="D30" s="56">
        <f aca="true" t="shared" si="0" ref="D30:G34">D5/D$10</f>
        <v>0.11953833470733718</v>
      </c>
      <c r="E30" s="56">
        <f t="shared" si="0"/>
        <v>0.11983914209115282</v>
      </c>
      <c r="F30" s="56">
        <f t="shared" si="0"/>
        <v>0.13343291013193925</v>
      </c>
      <c r="G30" s="56">
        <f t="shared" si="0"/>
        <v>0.1290493892724376</v>
      </c>
      <c r="H30" s="56">
        <f aca="true" t="shared" si="1" ref="H30:P30">H5/H$10</f>
        <v>0.11681877444589309</v>
      </c>
      <c r="I30" s="56">
        <f t="shared" si="1"/>
        <v>0.125181598062954</v>
      </c>
      <c r="J30" s="56">
        <f t="shared" si="1"/>
        <v>0.10603829160530191</v>
      </c>
      <c r="K30" s="56">
        <f t="shared" si="1"/>
        <v>0.11041666666666666</v>
      </c>
      <c r="L30" s="56">
        <f t="shared" si="1"/>
        <v>0.11549295774647887</v>
      </c>
      <c r="M30" s="56">
        <f t="shared" si="1"/>
        <v>0.10178901912399753</v>
      </c>
      <c r="N30" s="56">
        <f t="shared" si="1"/>
        <v>0.09120788824979457</v>
      </c>
      <c r="O30" s="56">
        <f t="shared" si="1"/>
        <v>0.09641638225255973</v>
      </c>
      <c r="P30" s="56">
        <f t="shared" si="1"/>
        <v>0.09015829318651067</v>
      </c>
      <c r="Q30" s="56">
        <f aca="true" t="shared" si="2" ref="Q30:T34">Q5/Q$10</f>
        <v>0.09420442571127502</v>
      </c>
      <c r="R30" s="56" t="e">
        <f t="shared" si="2"/>
        <v>#DIV/0!</v>
      </c>
      <c r="S30" s="56" t="e">
        <f t="shared" si="2"/>
        <v>#DIV/0!</v>
      </c>
      <c r="T30" s="56" t="e">
        <f t="shared" si="2"/>
        <v>#DIV/0!</v>
      </c>
    </row>
    <row r="31" spans="2:20" s="35" customFormat="1" ht="12.75">
      <c r="B31" s="84"/>
      <c r="C31" s="45" t="s">
        <v>34</v>
      </c>
      <c r="D31" s="56">
        <f t="shared" si="0"/>
        <v>0.08244023083264633</v>
      </c>
      <c r="E31" s="56">
        <f t="shared" si="0"/>
        <v>0.0903485254691689</v>
      </c>
      <c r="F31" s="56">
        <f t="shared" si="0"/>
        <v>0.09185959671396565</v>
      </c>
      <c r="G31" s="56">
        <f t="shared" si="0"/>
        <v>0.08364312267657993</v>
      </c>
      <c r="H31" s="56">
        <f aca="true" t="shared" si="3" ref="H31:P31">H6/H$10</f>
        <v>0.08161668839634942</v>
      </c>
      <c r="I31" s="56">
        <f t="shared" si="3"/>
        <v>0.087409200968523</v>
      </c>
      <c r="J31" s="56">
        <f t="shared" si="3"/>
        <v>0.08885616102110948</v>
      </c>
      <c r="K31" s="56">
        <f t="shared" si="3"/>
        <v>0.0863425925925926</v>
      </c>
      <c r="L31" s="56">
        <f t="shared" si="3"/>
        <v>0.0925553319919517</v>
      </c>
      <c r="M31" s="56">
        <f t="shared" si="3"/>
        <v>0.07999177462471725</v>
      </c>
      <c r="N31" s="56">
        <f t="shared" si="3"/>
        <v>0.07333607230895645</v>
      </c>
      <c r="O31" s="56">
        <f t="shared" si="3"/>
        <v>0.08169795221843003</v>
      </c>
      <c r="P31" s="56">
        <f t="shared" si="3"/>
        <v>0.07226428079834825</v>
      </c>
      <c r="Q31" s="56">
        <f t="shared" si="2"/>
        <v>0.08282402528977871</v>
      </c>
      <c r="R31" s="56" t="e">
        <f t="shared" si="2"/>
        <v>#DIV/0!</v>
      </c>
      <c r="S31" s="56" t="e">
        <f t="shared" si="2"/>
        <v>#DIV/0!</v>
      </c>
      <c r="T31" s="56" t="e">
        <f t="shared" si="2"/>
        <v>#DIV/0!</v>
      </c>
    </row>
    <row r="32" spans="2:20" s="35" customFormat="1" ht="12.75">
      <c r="B32" s="84"/>
      <c r="C32" s="45" t="s">
        <v>35</v>
      </c>
      <c r="D32" s="56">
        <f t="shared" si="0"/>
        <v>0.1610332508931025</v>
      </c>
      <c r="E32" s="56">
        <f t="shared" si="0"/>
        <v>0.18900804289544235</v>
      </c>
      <c r="F32" s="56">
        <f t="shared" si="0"/>
        <v>0.19068956933034603</v>
      </c>
      <c r="G32" s="56">
        <f t="shared" si="0"/>
        <v>0.185077004779607</v>
      </c>
      <c r="H32" s="56">
        <f aca="true" t="shared" si="4" ref="H32:P32">H7/H$10</f>
        <v>0.17783572359843547</v>
      </c>
      <c r="I32" s="56">
        <f t="shared" si="4"/>
        <v>0.17893462469733656</v>
      </c>
      <c r="J32" s="56">
        <f t="shared" si="4"/>
        <v>0.19243986254295534</v>
      </c>
      <c r="K32" s="56">
        <f t="shared" si="4"/>
        <v>0.1837962962962963</v>
      </c>
      <c r="L32" s="56">
        <f t="shared" si="4"/>
        <v>0.20362173038229375</v>
      </c>
      <c r="M32" s="56">
        <f t="shared" si="4"/>
        <v>0.18794982521077525</v>
      </c>
      <c r="N32" s="56">
        <f t="shared" si="4"/>
        <v>0.17235004108463434</v>
      </c>
      <c r="O32" s="56">
        <f t="shared" si="4"/>
        <v>0.18024744027303755</v>
      </c>
      <c r="P32" s="56">
        <f t="shared" si="4"/>
        <v>0.18490479467767837</v>
      </c>
      <c r="Q32" s="56">
        <f t="shared" si="2"/>
        <v>0.18840885142255004</v>
      </c>
      <c r="R32" s="56" t="e">
        <f t="shared" si="2"/>
        <v>#DIV/0!</v>
      </c>
      <c r="S32" s="56" t="e">
        <f t="shared" si="2"/>
        <v>#DIV/0!</v>
      </c>
      <c r="T32" s="56" t="e">
        <f t="shared" si="2"/>
        <v>#DIV/0!</v>
      </c>
    </row>
    <row r="33" spans="2:20" s="35" customFormat="1" ht="12.75">
      <c r="B33" s="84"/>
      <c r="C33" s="45" t="s">
        <v>36</v>
      </c>
      <c r="D33" s="56">
        <f t="shared" si="0"/>
        <v>0.2857928002198406</v>
      </c>
      <c r="E33" s="56">
        <f t="shared" si="0"/>
        <v>0.2785522788203753</v>
      </c>
      <c r="F33" s="56">
        <f t="shared" si="0"/>
        <v>0.30346029375155587</v>
      </c>
      <c r="G33" s="56">
        <f t="shared" si="0"/>
        <v>0.29607010090281466</v>
      </c>
      <c r="H33" s="56">
        <f aca="true" t="shared" si="5" ref="H33:P33">H8/H$10</f>
        <v>0.3272490221642764</v>
      </c>
      <c r="I33" s="56">
        <f t="shared" si="5"/>
        <v>0.33438256658595644</v>
      </c>
      <c r="J33" s="56">
        <f t="shared" si="5"/>
        <v>0.33087874324987726</v>
      </c>
      <c r="K33" s="56">
        <f t="shared" si="5"/>
        <v>0.34444444444444444</v>
      </c>
      <c r="L33" s="56">
        <f t="shared" si="5"/>
        <v>0.33601609657947684</v>
      </c>
      <c r="M33" s="56">
        <f t="shared" si="5"/>
        <v>0.35389677154020155</v>
      </c>
      <c r="N33" s="56">
        <f t="shared" si="5"/>
        <v>0.3510682004930156</v>
      </c>
      <c r="O33" s="56">
        <f t="shared" si="5"/>
        <v>0.32807167235494883</v>
      </c>
      <c r="P33" s="56">
        <f t="shared" si="5"/>
        <v>0.3335627437485662</v>
      </c>
      <c r="Q33" s="56">
        <f t="shared" si="2"/>
        <v>0.3165437302423604</v>
      </c>
      <c r="R33" s="56" t="e">
        <f t="shared" si="2"/>
        <v>#DIV/0!</v>
      </c>
      <c r="S33" s="56" t="e">
        <f t="shared" si="2"/>
        <v>#DIV/0!</v>
      </c>
      <c r="T33" s="56" t="e">
        <f t="shared" si="2"/>
        <v>#DIV/0!</v>
      </c>
    </row>
    <row r="34" spans="2:20" s="35" customFormat="1" ht="12.75">
      <c r="B34" s="84"/>
      <c r="C34" s="45" t="s">
        <v>37</v>
      </c>
      <c r="D34" s="56">
        <f t="shared" si="0"/>
        <v>0.3511953833470734</v>
      </c>
      <c r="E34" s="56">
        <f t="shared" si="0"/>
        <v>0.3222520107238606</v>
      </c>
      <c r="F34" s="56">
        <f t="shared" si="0"/>
        <v>0.2805576300721932</v>
      </c>
      <c r="G34" s="56">
        <f t="shared" si="0"/>
        <v>0.3061603823685608</v>
      </c>
      <c r="H34" s="56">
        <f aca="true" t="shared" si="6" ref="H34:P34">H9/H$10</f>
        <v>0.29647979139504566</v>
      </c>
      <c r="I34" s="56">
        <f t="shared" si="6"/>
        <v>0.27409200968523</v>
      </c>
      <c r="J34" s="56">
        <f t="shared" si="6"/>
        <v>0.281786941580756</v>
      </c>
      <c r="K34" s="56">
        <f t="shared" si="6"/>
        <v>0.275</v>
      </c>
      <c r="L34" s="56">
        <f t="shared" si="6"/>
        <v>0.2523138832997988</v>
      </c>
      <c r="M34" s="56">
        <f t="shared" si="6"/>
        <v>0.27637260950030845</v>
      </c>
      <c r="N34" s="56">
        <f t="shared" si="6"/>
        <v>0.31203779786359903</v>
      </c>
      <c r="O34" s="56">
        <f t="shared" si="6"/>
        <v>0.31356655290102387</v>
      </c>
      <c r="P34" s="56">
        <f t="shared" si="6"/>
        <v>0.3191098875888965</v>
      </c>
      <c r="Q34" s="56">
        <f t="shared" si="2"/>
        <v>0.31801896733403584</v>
      </c>
      <c r="R34" s="56" t="e">
        <f t="shared" si="2"/>
        <v>#DIV/0!</v>
      </c>
      <c r="S34" s="56" t="e">
        <f t="shared" si="2"/>
        <v>#DIV/0!</v>
      </c>
      <c r="T34" s="56" t="e">
        <f t="shared" si="2"/>
        <v>#DIV/0!</v>
      </c>
    </row>
    <row r="35" spans="2:20" s="35" customFormat="1" ht="12.75">
      <c r="B35" s="57"/>
      <c r="C35" s="58"/>
      <c r="D35" s="59"/>
      <c r="E35" s="59"/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2:22" s="35" customFormat="1" ht="12.75">
      <c r="B36" s="84" t="s">
        <v>5</v>
      </c>
      <c r="C36" s="45" t="s">
        <v>33</v>
      </c>
      <c r="D36" s="56">
        <f aca="true" t="shared" si="7" ref="D36:G40">D12/D$17</f>
        <v>0.22682119205298013</v>
      </c>
      <c r="E36" s="56">
        <f t="shared" si="7"/>
        <v>0.23776223776223776</v>
      </c>
      <c r="F36" s="56">
        <f t="shared" si="7"/>
        <v>0.20997920997921</v>
      </c>
      <c r="G36" s="56">
        <f t="shared" si="7"/>
        <v>0.24489795918367346</v>
      </c>
      <c r="H36" s="56">
        <f aca="true" t="shared" si="8" ref="H36:P36">H12/H$17</f>
        <v>0.23433874709976799</v>
      </c>
      <c r="I36" s="56">
        <f t="shared" si="8"/>
        <v>0.1970649895178197</v>
      </c>
      <c r="J36" s="56">
        <f t="shared" si="8"/>
        <v>0.19532908704883228</v>
      </c>
      <c r="K36" s="56">
        <f t="shared" si="8"/>
        <v>0.20342205323193915</v>
      </c>
      <c r="L36" s="56">
        <f t="shared" si="8"/>
        <v>0.2049335863377609</v>
      </c>
      <c r="M36" s="56">
        <f t="shared" si="8"/>
        <v>0.19827586206896552</v>
      </c>
      <c r="N36" s="56">
        <f t="shared" si="8"/>
        <v>0.18580375782881003</v>
      </c>
      <c r="O36" s="56">
        <f t="shared" si="8"/>
        <v>0.135</v>
      </c>
      <c r="P36" s="56">
        <f t="shared" si="8"/>
        <v>0.16556291390728478</v>
      </c>
      <c r="Q36" s="56">
        <f aca="true" t="shared" si="9" ref="Q36:T40">Q12/Q$17</f>
        <v>0.13267813267813267</v>
      </c>
      <c r="R36" s="56" t="e">
        <f t="shared" si="9"/>
        <v>#DIV/0!</v>
      </c>
      <c r="S36" s="56" t="e">
        <f t="shared" si="9"/>
        <v>#DIV/0!</v>
      </c>
      <c r="T36" s="56" t="e">
        <f t="shared" si="9"/>
        <v>#DIV/0!</v>
      </c>
      <c r="V36" s="61"/>
    </row>
    <row r="37" spans="2:20" s="35" customFormat="1" ht="12.75">
      <c r="B37" s="84"/>
      <c r="C37" s="45" t="s">
        <v>34</v>
      </c>
      <c r="D37" s="56">
        <f t="shared" si="7"/>
        <v>0.13741721854304637</v>
      </c>
      <c r="E37" s="56">
        <f t="shared" si="7"/>
        <v>0.13986013986013987</v>
      </c>
      <c r="F37" s="56">
        <f t="shared" si="7"/>
        <v>0.11850311850311851</v>
      </c>
      <c r="G37" s="56">
        <f t="shared" si="7"/>
        <v>0.13543599257884972</v>
      </c>
      <c r="H37" s="56">
        <f aca="true" t="shared" si="10" ref="H37:P37">H13/H$17</f>
        <v>0.11832946635730858</v>
      </c>
      <c r="I37" s="56">
        <f t="shared" si="10"/>
        <v>0.16142557651991615</v>
      </c>
      <c r="J37" s="56">
        <f t="shared" si="10"/>
        <v>0.1464968152866242</v>
      </c>
      <c r="K37" s="56">
        <f t="shared" si="10"/>
        <v>0.1596958174904943</v>
      </c>
      <c r="L37" s="56">
        <f t="shared" si="10"/>
        <v>0.12903225806451613</v>
      </c>
      <c r="M37" s="56">
        <f t="shared" si="10"/>
        <v>0.14080459770114942</v>
      </c>
      <c r="N37" s="56">
        <f t="shared" si="10"/>
        <v>0.11482254697286012</v>
      </c>
      <c r="O37" s="56">
        <f t="shared" si="10"/>
        <v>0.1</v>
      </c>
      <c r="P37" s="56">
        <f t="shared" si="10"/>
        <v>0.1152317880794702</v>
      </c>
      <c r="Q37" s="56">
        <f t="shared" si="9"/>
        <v>0.09090909090909091</v>
      </c>
      <c r="R37" s="56" t="e">
        <f t="shared" si="9"/>
        <v>#DIV/0!</v>
      </c>
      <c r="S37" s="56" t="e">
        <f t="shared" si="9"/>
        <v>#DIV/0!</v>
      </c>
      <c r="T37" s="56" t="e">
        <f t="shared" si="9"/>
        <v>#DIV/0!</v>
      </c>
    </row>
    <row r="38" spans="2:23" s="35" customFormat="1" ht="12.75">
      <c r="B38" s="84"/>
      <c r="C38" s="45" t="s">
        <v>35</v>
      </c>
      <c r="D38" s="56">
        <f t="shared" si="7"/>
        <v>0.23841059602649006</v>
      </c>
      <c r="E38" s="56">
        <f t="shared" si="7"/>
        <v>0.270979020979021</v>
      </c>
      <c r="F38" s="56">
        <f t="shared" si="7"/>
        <v>0.2785862785862786</v>
      </c>
      <c r="G38" s="56">
        <f t="shared" si="7"/>
        <v>0.23747680890538034</v>
      </c>
      <c r="H38" s="56">
        <f aca="true" t="shared" si="11" ref="H38:P38">H14/H$17</f>
        <v>0.2459396751740139</v>
      </c>
      <c r="I38" s="56">
        <f t="shared" si="11"/>
        <v>0.22431865828092243</v>
      </c>
      <c r="J38" s="56">
        <f t="shared" si="11"/>
        <v>0.23354564755838642</v>
      </c>
      <c r="K38" s="56">
        <f t="shared" si="11"/>
        <v>0.2737642585551331</v>
      </c>
      <c r="L38" s="56">
        <f t="shared" si="11"/>
        <v>0.269449715370019</v>
      </c>
      <c r="M38" s="56">
        <f t="shared" si="11"/>
        <v>0.23275862068965517</v>
      </c>
      <c r="N38" s="56">
        <f t="shared" si="11"/>
        <v>0.22129436325678498</v>
      </c>
      <c r="O38" s="56">
        <f t="shared" si="11"/>
        <v>0.24166666666666667</v>
      </c>
      <c r="P38" s="56">
        <f t="shared" si="11"/>
        <v>0.19337748344370861</v>
      </c>
      <c r="Q38" s="56">
        <f t="shared" si="9"/>
        <v>0.1732186732186732</v>
      </c>
      <c r="R38" s="56" t="e">
        <f t="shared" si="9"/>
        <v>#DIV/0!</v>
      </c>
      <c r="S38" s="56" t="e">
        <f t="shared" si="9"/>
        <v>#DIV/0!</v>
      </c>
      <c r="T38" s="56" t="e">
        <f t="shared" si="9"/>
        <v>#DIV/0!</v>
      </c>
      <c r="W38" s="62"/>
    </row>
    <row r="39" spans="2:23" s="35" customFormat="1" ht="12.75">
      <c r="B39" s="84"/>
      <c r="C39" s="45" t="s">
        <v>36</v>
      </c>
      <c r="D39" s="56">
        <f t="shared" si="7"/>
        <v>0.24006622516556292</v>
      </c>
      <c r="E39" s="56">
        <f t="shared" si="7"/>
        <v>0.1888111888111888</v>
      </c>
      <c r="F39" s="56">
        <f t="shared" si="7"/>
        <v>0.24532224532224534</v>
      </c>
      <c r="G39" s="56">
        <f t="shared" si="7"/>
        <v>0.23933209647495363</v>
      </c>
      <c r="H39" s="56">
        <f aca="true" t="shared" si="12" ref="H39:P39">H15/H$17</f>
        <v>0.22273781902552203</v>
      </c>
      <c r="I39" s="56">
        <f t="shared" si="12"/>
        <v>0.24737945492662475</v>
      </c>
      <c r="J39" s="56">
        <f t="shared" si="12"/>
        <v>0.27388535031847133</v>
      </c>
      <c r="K39" s="56">
        <f t="shared" si="12"/>
        <v>0.22433460076045628</v>
      </c>
      <c r="L39" s="56">
        <f t="shared" si="12"/>
        <v>0.22580645161290322</v>
      </c>
      <c r="M39" s="56">
        <f t="shared" si="12"/>
        <v>0.2413793103448276</v>
      </c>
      <c r="N39" s="56">
        <f t="shared" si="12"/>
        <v>0.24008350730688935</v>
      </c>
      <c r="O39" s="56">
        <f t="shared" si="12"/>
        <v>0.235</v>
      </c>
      <c r="P39" s="56">
        <f t="shared" si="12"/>
        <v>0.22913907284768212</v>
      </c>
      <c r="Q39" s="56">
        <f t="shared" si="9"/>
        <v>0.257985257985258</v>
      </c>
      <c r="R39" s="56" t="e">
        <f t="shared" si="9"/>
        <v>#DIV/0!</v>
      </c>
      <c r="S39" s="56" t="e">
        <f t="shared" si="9"/>
        <v>#DIV/0!</v>
      </c>
      <c r="T39" s="56" t="e">
        <f t="shared" si="9"/>
        <v>#DIV/0!</v>
      </c>
      <c r="W39" s="62"/>
    </row>
    <row r="40" spans="2:23" s="35" customFormat="1" ht="12.75">
      <c r="B40" s="84"/>
      <c r="C40" s="45" t="s">
        <v>37</v>
      </c>
      <c r="D40" s="56">
        <f t="shared" si="7"/>
        <v>0.15728476821192053</v>
      </c>
      <c r="E40" s="56">
        <f t="shared" si="7"/>
        <v>0.16258741258741258</v>
      </c>
      <c r="F40" s="56">
        <f t="shared" si="7"/>
        <v>0.14760914760914762</v>
      </c>
      <c r="G40" s="56">
        <f t="shared" si="7"/>
        <v>0.14285714285714285</v>
      </c>
      <c r="H40" s="56">
        <f aca="true" t="shared" si="13" ref="H40:P40">H16/H$17</f>
        <v>0.17865429234338748</v>
      </c>
      <c r="I40" s="56">
        <f t="shared" si="13"/>
        <v>0.16981132075471697</v>
      </c>
      <c r="J40" s="56">
        <f t="shared" si="13"/>
        <v>0.15074309978768577</v>
      </c>
      <c r="K40" s="56">
        <f t="shared" si="13"/>
        <v>0.13878326996197718</v>
      </c>
      <c r="L40" s="56">
        <f t="shared" si="13"/>
        <v>0.17077798861480076</v>
      </c>
      <c r="M40" s="56">
        <f t="shared" si="13"/>
        <v>0.1867816091954023</v>
      </c>
      <c r="N40" s="56">
        <f t="shared" si="13"/>
        <v>0.23799582463465555</v>
      </c>
      <c r="O40" s="56">
        <f t="shared" si="13"/>
        <v>0.28833333333333333</v>
      </c>
      <c r="P40" s="56">
        <f t="shared" si="13"/>
        <v>0.29668874172185433</v>
      </c>
      <c r="Q40" s="56">
        <f t="shared" si="9"/>
        <v>0.3452088452088452</v>
      </c>
      <c r="R40" s="56" t="e">
        <f t="shared" si="9"/>
        <v>#DIV/0!</v>
      </c>
      <c r="S40" s="56" t="e">
        <f t="shared" si="9"/>
        <v>#DIV/0!</v>
      </c>
      <c r="T40" s="56" t="e">
        <f t="shared" si="9"/>
        <v>#DIV/0!</v>
      </c>
      <c r="W40" s="62"/>
    </row>
    <row r="41" spans="2:23" s="35" customFormat="1" ht="12.75">
      <c r="B41" s="57"/>
      <c r="C41" s="58"/>
      <c r="D41" s="59"/>
      <c r="E41" s="59"/>
      <c r="F41" s="5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W41" s="62"/>
    </row>
    <row r="42" spans="2:20" s="35" customFormat="1" ht="12.75">
      <c r="B42" s="84" t="s">
        <v>6</v>
      </c>
      <c r="C42" s="45" t="s">
        <v>33</v>
      </c>
      <c r="D42" s="56">
        <f aca="true" t="shared" si="14" ref="D42:G45">D19/D$24</f>
        <v>0.1794871794871795</v>
      </c>
      <c r="E42" s="56" t="e">
        <f t="shared" si="14"/>
        <v>#DIV/0!</v>
      </c>
      <c r="F42" s="56">
        <f t="shared" si="14"/>
        <v>0.23346303501945526</v>
      </c>
      <c r="G42" s="56">
        <f t="shared" si="14"/>
        <v>0.22957198443579765</v>
      </c>
      <c r="H42" s="56">
        <f aca="true" t="shared" si="15" ref="H42:P42">H19/H$24</f>
        <v>0.24154589371980675</v>
      </c>
      <c r="I42" s="56">
        <f t="shared" si="15"/>
        <v>0.24242424242424243</v>
      </c>
      <c r="J42" s="56">
        <f t="shared" si="15"/>
        <v>0.17307692307692307</v>
      </c>
      <c r="K42" s="56">
        <f t="shared" si="15"/>
        <v>0.2465753424657534</v>
      </c>
      <c r="L42" s="56">
        <f t="shared" si="15"/>
        <v>0.2459016393442623</v>
      </c>
      <c r="M42" s="56">
        <f t="shared" si="15"/>
        <v>0.25225225225225223</v>
      </c>
      <c r="N42" s="56">
        <f t="shared" si="15"/>
        <v>0.23255813953488372</v>
      </c>
      <c r="O42" s="56">
        <f t="shared" si="15"/>
        <v>0.22380952380952382</v>
      </c>
      <c r="P42" s="56">
        <f t="shared" si="15"/>
        <v>0.2559055118110236</v>
      </c>
      <c r="Q42" s="56">
        <f aca="true" t="shared" si="16" ref="Q42:T46">Q19/Q$24</f>
        <v>0.2209737827715356</v>
      </c>
      <c r="R42" s="56" t="e">
        <f t="shared" si="16"/>
        <v>#DIV/0!</v>
      </c>
      <c r="S42" s="56" t="e">
        <f t="shared" si="16"/>
        <v>#DIV/0!</v>
      </c>
      <c r="T42" s="56" t="e">
        <f t="shared" si="16"/>
        <v>#DIV/0!</v>
      </c>
    </row>
    <row r="43" spans="2:21" s="35" customFormat="1" ht="12.75">
      <c r="B43" s="84"/>
      <c r="C43" s="45" t="s">
        <v>34</v>
      </c>
      <c r="D43" s="56">
        <f t="shared" si="14"/>
        <v>0.19230769230769232</v>
      </c>
      <c r="E43" s="56" t="e">
        <f t="shared" si="14"/>
        <v>#DIV/0!</v>
      </c>
      <c r="F43" s="56">
        <f t="shared" si="14"/>
        <v>0.1517509727626459</v>
      </c>
      <c r="G43" s="56">
        <f t="shared" si="14"/>
        <v>0.14007782101167315</v>
      </c>
      <c r="H43" s="56">
        <f aca="true" t="shared" si="17" ref="H43:P43">H20/H$24</f>
        <v>0.12077294685990338</v>
      </c>
      <c r="I43" s="56">
        <f t="shared" si="17"/>
        <v>0.15151515151515152</v>
      </c>
      <c r="J43" s="56">
        <f t="shared" si="17"/>
        <v>0.14903846153846154</v>
      </c>
      <c r="K43" s="56">
        <f t="shared" si="17"/>
        <v>0.1689497716894977</v>
      </c>
      <c r="L43" s="56">
        <f t="shared" si="17"/>
        <v>0.11885245901639344</v>
      </c>
      <c r="M43" s="56">
        <f t="shared" si="17"/>
        <v>0.13063063063063063</v>
      </c>
      <c r="N43" s="56">
        <f t="shared" si="17"/>
        <v>0.18604651162790697</v>
      </c>
      <c r="O43" s="56">
        <f t="shared" si="17"/>
        <v>0.11904761904761904</v>
      </c>
      <c r="P43" s="56">
        <f t="shared" si="17"/>
        <v>0.16929133858267717</v>
      </c>
      <c r="Q43" s="56">
        <f t="shared" si="16"/>
        <v>0.13108614232209737</v>
      </c>
      <c r="R43" s="56" t="e">
        <f t="shared" si="16"/>
        <v>#DIV/0!</v>
      </c>
      <c r="S43" s="56" t="e">
        <f t="shared" si="16"/>
        <v>#DIV/0!</v>
      </c>
      <c r="T43" s="56" t="e">
        <f t="shared" si="16"/>
        <v>#DIV/0!</v>
      </c>
      <c r="U43" s="61"/>
    </row>
    <row r="44" spans="2:20" s="35" customFormat="1" ht="12.75">
      <c r="B44" s="84"/>
      <c r="C44" s="45" t="s">
        <v>35</v>
      </c>
      <c r="D44" s="56">
        <f t="shared" si="14"/>
        <v>0.16666666666666666</v>
      </c>
      <c r="E44" s="56" t="e">
        <f t="shared" si="14"/>
        <v>#DIV/0!</v>
      </c>
      <c r="F44" s="56">
        <f t="shared" si="14"/>
        <v>0.2490272373540856</v>
      </c>
      <c r="G44" s="56">
        <f t="shared" si="14"/>
        <v>0.245136186770428</v>
      </c>
      <c r="H44" s="56">
        <f aca="true" t="shared" si="18" ref="H44:P44">H21/H$24</f>
        <v>0.2560386473429952</v>
      </c>
      <c r="I44" s="56">
        <f t="shared" si="18"/>
        <v>0.2813852813852814</v>
      </c>
      <c r="J44" s="56">
        <f t="shared" si="18"/>
        <v>0.34134615384615385</v>
      </c>
      <c r="K44" s="56">
        <f t="shared" si="18"/>
        <v>0.2922374429223744</v>
      </c>
      <c r="L44" s="56">
        <f t="shared" si="18"/>
        <v>0.2786885245901639</v>
      </c>
      <c r="M44" s="56">
        <f t="shared" si="18"/>
        <v>0.2882882882882883</v>
      </c>
      <c r="N44" s="56">
        <f t="shared" si="18"/>
        <v>0.1821705426356589</v>
      </c>
      <c r="O44" s="56">
        <f t="shared" si="18"/>
        <v>0.20476190476190476</v>
      </c>
      <c r="P44" s="56">
        <f t="shared" si="18"/>
        <v>0.2440944881889764</v>
      </c>
      <c r="Q44" s="56">
        <f t="shared" si="16"/>
        <v>0.2808988764044944</v>
      </c>
      <c r="R44" s="56" t="e">
        <f t="shared" si="16"/>
        <v>#DIV/0!</v>
      </c>
      <c r="S44" s="56" t="e">
        <f t="shared" si="16"/>
        <v>#DIV/0!</v>
      </c>
      <c r="T44" s="56" t="e">
        <f t="shared" si="16"/>
        <v>#DIV/0!</v>
      </c>
    </row>
    <row r="45" spans="2:20" s="35" customFormat="1" ht="12.75">
      <c r="B45" s="84"/>
      <c r="C45" s="45" t="s">
        <v>36</v>
      </c>
      <c r="D45" s="56">
        <f t="shared" si="14"/>
        <v>0.28205128205128205</v>
      </c>
      <c r="E45" s="56" t="e">
        <f t="shared" si="14"/>
        <v>#DIV/0!</v>
      </c>
      <c r="F45" s="56">
        <f t="shared" si="14"/>
        <v>0.21011673151750973</v>
      </c>
      <c r="G45" s="56">
        <f t="shared" si="14"/>
        <v>0.23735408560311283</v>
      </c>
      <c r="H45" s="56">
        <f aca="true" t="shared" si="19" ref="H45:P45">H22/H$24</f>
        <v>0.21739130434782608</v>
      </c>
      <c r="I45" s="56">
        <f t="shared" si="19"/>
        <v>0.18181818181818182</v>
      </c>
      <c r="J45" s="56">
        <f t="shared" si="19"/>
        <v>0.22115384615384615</v>
      </c>
      <c r="K45" s="56">
        <f t="shared" si="19"/>
        <v>0.1917808219178082</v>
      </c>
      <c r="L45" s="56">
        <f t="shared" si="19"/>
        <v>0.20081967213114754</v>
      </c>
      <c r="M45" s="56">
        <f t="shared" si="19"/>
        <v>0.22072072072072071</v>
      </c>
      <c r="N45" s="56">
        <f t="shared" si="19"/>
        <v>0.22868217054263565</v>
      </c>
      <c r="O45" s="56">
        <f t="shared" si="19"/>
        <v>0.2619047619047619</v>
      </c>
      <c r="P45" s="56">
        <f t="shared" si="19"/>
        <v>0.19291338582677164</v>
      </c>
      <c r="Q45" s="56">
        <f t="shared" si="16"/>
        <v>0.20224719101123595</v>
      </c>
      <c r="R45" s="56" t="e">
        <f t="shared" si="16"/>
        <v>#DIV/0!</v>
      </c>
      <c r="S45" s="56" t="e">
        <f t="shared" si="16"/>
        <v>#DIV/0!</v>
      </c>
      <c r="T45" s="56" t="e">
        <f t="shared" si="16"/>
        <v>#DIV/0!</v>
      </c>
    </row>
    <row r="46" spans="2:22" s="35" customFormat="1" ht="12.75">
      <c r="B46" s="84"/>
      <c r="C46" s="45" t="s">
        <v>37</v>
      </c>
      <c r="D46" s="56">
        <f>D23/D$24</f>
        <v>0.1794871794871795</v>
      </c>
      <c r="E46" s="56" t="e">
        <f>E23/E$24</f>
        <v>#DIV/0!</v>
      </c>
      <c r="F46" s="56">
        <f>F23/F$24</f>
        <v>0.1556420233463035</v>
      </c>
      <c r="G46" s="56">
        <f aca="true" t="shared" si="20" ref="G46:P46">G23/G$24</f>
        <v>0.14785992217898833</v>
      </c>
      <c r="H46" s="56">
        <f t="shared" si="20"/>
        <v>0.1642512077294686</v>
      </c>
      <c r="I46" s="56">
        <f t="shared" si="20"/>
        <v>0.14285714285714285</v>
      </c>
      <c r="J46" s="56">
        <f t="shared" si="20"/>
        <v>0.11538461538461539</v>
      </c>
      <c r="K46" s="56">
        <f t="shared" si="20"/>
        <v>0.1004566210045662</v>
      </c>
      <c r="L46" s="56">
        <f t="shared" si="20"/>
        <v>0.1557377049180328</v>
      </c>
      <c r="M46" s="56">
        <f t="shared" si="20"/>
        <v>0.10810810810810811</v>
      </c>
      <c r="N46" s="56">
        <f t="shared" si="20"/>
        <v>0.17054263565891473</v>
      </c>
      <c r="O46" s="56">
        <f t="shared" si="20"/>
        <v>0.19047619047619047</v>
      </c>
      <c r="P46" s="56">
        <f t="shared" si="20"/>
        <v>0.1377952755905512</v>
      </c>
      <c r="Q46" s="56">
        <f t="shared" si="16"/>
        <v>0.1647940074906367</v>
      </c>
      <c r="R46" s="56" t="e">
        <f t="shared" si="16"/>
        <v>#DIV/0!</v>
      </c>
      <c r="S46" s="56" t="e">
        <f t="shared" si="16"/>
        <v>#DIV/0!</v>
      </c>
      <c r="T46" s="56" t="e">
        <f t="shared" si="16"/>
        <v>#DIV/0!</v>
      </c>
      <c r="V46" s="62"/>
    </row>
    <row r="47" spans="2:22" ht="12.75">
      <c r="B47" s="30"/>
      <c r="C47" s="33"/>
      <c r="D47" s="31"/>
      <c r="E47" s="31"/>
      <c r="F47" s="31"/>
      <c r="G47" s="32"/>
      <c r="H47" s="32"/>
      <c r="I47" s="32"/>
      <c r="J47" s="32"/>
      <c r="K47" s="32"/>
      <c r="L47" s="32"/>
      <c r="M47" s="32"/>
      <c r="N47" s="32"/>
      <c r="O47" s="32"/>
      <c r="P47" s="32"/>
      <c r="V47" s="2"/>
    </row>
    <row r="48" ht="12.75">
      <c r="V48" s="2"/>
    </row>
    <row r="50" spans="3:18" ht="24">
      <c r="C50" s="24" t="s">
        <v>44</v>
      </c>
      <c r="D50" s="24" t="s">
        <v>38</v>
      </c>
      <c r="E50" s="24" t="s">
        <v>39</v>
      </c>
      <c r="F50" s="24" t="s">
        <v>40</v>
      </c>
      <c r="G50" s="26" t="s">
        <v>7</v>
      </c>
      <c r="H50" s="26" t="s">
        <v>8</v>
      </c>
      <c r="I50" s="26" t="s">
        <v>9</v>
      </c>
      <c r="J50" s="26" t="s">
        <v>10</v>
      </c>
      <c r="K50" s="27" t="s">
        <v>11</v>
      </c>
      <c r="L50" s="27" t="s">
        <v>12</v>
      </c>
      <c r="M50" s="27" t="s">
        <v>13</v>
      </c>
      <c r="N50" s="27" t="s">
        <v>14</v>
      </c>
      <c r="O50" s="27" t="s">
        <v>15</v>
      </c>
      <c r="P50" s="28" t="s">
        <v>16</v>
      </c>
      <c r="Q50" s="25" t="s">
        <v>32</v>
      </c>
      <c r="R50" s="25" t="s">
        <v>47</v>
      </c>
    </row>
    <row r="51" spans="3:27" ht="12.75">
      <c r="C51" s="29" t="s">
        <v>33</v>
      </c>
      <c r="D51" s="2">
        <f aca="true" t="shared" si="21" ref="D51:G52">D19+D12+D5</f>
        <v>586</v>
      </c>
      <c r="E51" s="2">
        <f t="shared" si="21"/>
        <v>583</v>
      </c>
      <c r="F51" s="2">
        <f t="shared" si="21"/>
        <v>697</v>
      </c>
      <c r="G51" s="2">
        <f t="shared" si="21"/>
        <v>677</v>
      </c>
      <c r="H51" s="2">
        <f aca="true" t="shared" si="22" ref="H51:P51">H19+H12+H5</f>
        <v>599</v>
      </c>
      <c r="I51" s="2">
        <f t="shared" si="22"/>
        <v>667</v>
      </c>
      <c r="J51" s="2">
        <f t="shared" si="22"/>
        <v>560</v>
      </c>
      <c r="K51" s="2">
        <f t="shared" si="22"/>
        <v>638</v>
      </c>
      <c r="L51" s="2">
        <f t="shared" si="22"/>
        <v>742</v>
      </c>
      <c r="M51" s="2">
        <f t="shared" si="22"/>
        <v>620</v>
      </c>
      <c r="N51" s="2">
        <f t="shared" si="22"/>
        <v>593</v>
      </c>
      <c r="O51" s="2">
        <f t="shared" si="22"/>
        <v>580</v>
      </c>
      <c r="P51" s="2">
        <f t="shared" si="22"/>
        <v>583</v>
      </c>
      <c r="Q51" s="2">
        <v>614</v>
      </c>
      <c r="R51" s="2">
        <v>459</v>
      </c>
      <c r="S51" s="2">
        <f aca="true" t="shared" si="23" ref="S51:X52">S19+S12+S5</f>
        <v>0</v>
      </c>
      <c r="T51" s="2">
        <f t="shared" si="23"/>
        <v>0</v>
      </c>
      <c r="U51" s="2">
        <f t="shared" si="23"/>
        <v>0</v>
      </c>
      <c r="V51" s="2">
        <f t="shared" si="23"/>
        <v>0</v>
      </c>
      <c r="W51" s="2">
        <f t="shared" si="23"/>
        <v>0</v>
      </c>
      <c r="X51" s="2">
        <f t="shared" si="23"/>
        <v>0</v>
      </c>
      <c r="Y51" s="2"/>
      <c r="Z51" s="2"/>
      <c r="AA51" s="2"/>
    </row>
    <row r="52" spans="3:27" ht="12.75">
      <c r="C52" s="29" t="s">
        <v>34</v>
      </c>
      <c r="D52" s="2">
        <f t="shared" si="21"/>
        <v>398</v>
      </c>
      <c r="E52" s="2">
        <f t="shared" si="21"/>
        <v>417</v>
      </c>
      <c r="F52" s="2">
        <f t="shared" si="21"/>
        <v>465</v>
      </c>
      <c r="G52" s="2">
        <f t="shared" si="21"/>
        <v>424</v>
      </c>
      <c r="H52" s="2">
        <f aca="true" t="shared" si="24" ref="H52:P52">H20+H13+H6</f>
        <v>389</v>
      </c>
      <c r="I52" s="2">
        <f t="shared" si="24"/>
        <v>473</v>
      </c>
      <c r="J52" s="2">
        <f t="shared" si="24"/>
        <v>462</v>
      </c>
      <c r="K52" s="2">
        <f t="shared" si="24"/>
        <v>494</v>
      </c>
      <c r="L52" s="2">
        <f t="shared" si="24"/>
        <v>557</v>
      </c>
      <c r="M52" s="2">
        <f t="shared" si="24"/>
        <v>467</v>
      </c>
      <c r="N52" s="2">
        <f t="shared" si="24"/>
        <v>460</v>
      </c>
      <c r="O52" s="2">
        <f t="shared" si="24"/>
        <v>468</v>
      </c>
      <c r="P52" s="2">
        <f t="shared" si="24"/>
        <v>445</v>
      </c>
      <c r="Q52" s="2">
        <v>502</v>
      </c>
      <c r="R52" s="2">
        <v>366</v>
      </c>
      <c r="S52" s="2">
        <f t="shared" si="23"/>
        <v>0</v>
      </c>
      <c r="T52" s="2">
        <f t="shared" si="23"/>
        <v>0</v>
      </c>
      <c r="U52" s="2">
        <f t="shared" si="23"/>
        <v>0</v>
      </c>
      <c r="V52" s="2">
        <f t="shared" si="23"/>
        <v>0</v>
      </c>
      <c r="W52" s="2">
        <f t="shared" si="23"/>
        <v>0</v>
      </c>
      <c r="X52" s="2">
        <f t="shared" si="23"/>
        <v>0</v>
      </c>
      <c r="Y52" s="2"/>
      <c r="Z52" s="2"/>
      <c r="AA52" s="2"/>
    </row>
    <row r="53" spans="3:27" ht="12.75">
      <c r="C53" s="29" t="s">
        <v>35</v>
      </c>
      <c r="D53" s="2">
        <f aca="true" t="shared" si="25" ref="D53:F56">D21+D14+D7</f>
        <v>743</v>
      </c>
      <c r="E53" s="2">
        <f t="shared" si="25"/>
        <v>860</v>
      </c>
      <c r="F53" s="2">
        <f t="shared" si="25"/>
        <v>964</v>
      </c>
      <c r="G53" s="2">
        <f aca="true" t="shared" si="26" ref="G53:P55">G21+G14+G7</f>
        <v>888</v>
      </c>
      <c r="H53" s="2">
        <f t="shared" si="26"/>
        <v>841</v>
      </c>
      <c r="I53" s="2">
        <f t="shared" si="26"/>
        <v>911</v>
      </c>
      <c r="J53" s="2">
        <f t="shared" si="26"/>
        <v>965</v>
      </c>
      <c r="K53" s="2">
        <f t="shared" si="26"/>
        <v>1002</v>
      </c>
      <c r="L53" s="2">
        <f t="shared" si="26"/>
        <v>1222</v>
      </c>
      <c r="M53" s="2">
        <f t="shared" si="26"/>
        <v>1059</v>
      </c>
      <c r="N53" s="2">
        <f t="shared" si="26"/>
        <v>992</v>
      </c>
      <c r="O53" s="2">
        <f t="shared" si="26"/>
        <v>1033</v>
      </c>
      <c r="P53" s="2">
        <f t="shared" si="26"/>
        <v>1014</v>
      </c>
      <c r="Q53" s="2">
        <v>1110</v>
      </c>
      <c r="R53" s="2">
        <v>786</v>
      </c>
      <c r="S53" s="2">
        <f aca="true" t="shared" si="27" ref="S53:X53">S21+S14+S7</f>
        <v>0</v>
      </c>
      <c r="T53" s="2">
        <f t="shared" si="27"/>
        <v>0</v>
      </c>
      <c r="U53" s="2">
        <f t="shared" si="27"/>
        <v>0</v>
      </c>
      <c r="V53" s="2">
        <f t="shared" si="27"/>
        <v>0</v>
      </c>
      <c r="W53" s="2">
        <f t="shared" si="27"/>
        <v>0</v>
      </c>
      <c r="X53" s="2">
        <f t="shared" si="27"/>
        <v>0</v>
      </c>
      <c r="Y53" s="2"/>
      <c r="Z53" s="2"/>
      <c r="AA53" s="2"/>
    </row>
    <row r="54" spans="3:27" ht="12.75">
      <c r="C54" s="29" t="s">
        <v>36</v>
      </c>
      <c r="D54" s="2">
        <f t="shared" si="25"/>
        <v>1207</v>
      </c>
      <c r="E54" s="2">
        <f t="shared" si="25"/>
        <v>1147</v>
      </c>
      <c r="F54" s="2">
        <f t="shared" si="25"/>
        <v>1391</v>
      </c>
      <c r="G54" s="2">
        <f t="shared" si="26"/>
        <v>1305</v>
      </c>
      <c r="H54" s="2">
        <f t="shared" si="26"/>
        <v>1396</v>
      </c>
      <c r="I54" s="2">
        <f t="shared" si="26"/>
        <v>1541</v>
      </c>
      <c r="J54" s="2">
        <f t="shared" si="26"/>
        <v>1523</v>
      </c>
      <c r="K54" s="2">
        <f t="shared" si="26"/>
        <v>1648</v>
      </c>
      <c r="L54" s="2">
        <f t="shared" si="26"/>
        <v>1838</v>
      </c>
      <c r="M54" s="2">
        <f t="shared" si="26"/>
        <v>1854</v>
      </c>
      <c r="N54" s="2">
        <f t="shared" si="26"/>
        <v>1883</v>
      </c>
      <c r="O54" s="2">
        <f t="shared" si="26"/>
        <v>1734</v>
      </c>
      <c r="P54" s="2">
        <f t="shared" si="26"/>
        <v>1676</v>
      </c>
      <c r="Q54" s="2">
        <v>1768</v>
      </c>
      <c r="R54" s="2">
        <v>1217</v>
      </c>
      <c r="S54" s="2">
        <f aca="true" t="shared" si="28" ref="S54:X54">S22+S15+S8</f>
        <v>0</v>
      </c>
      <c r="T54" s="2">
        <f t="shared" si="28"/>
        <v>0</v>
      </c>
      <c r="U54" s="2">
        <f t="shared" si="28"/>
        <v>0</v>
      </c>
      <c r="V54" s="2">
        <f t="shared" si="28"/>
        <v>0</v>
      </c>
      <c r="W54" s="2">
        <f t="shared" si="28"/>
        <v>0</v>
      </c>
      <c r="X54" s="2">
        <f t="shared" si="28"/>
        <v>0</v>
      </c>
      <c r="Y54" s="2"/>
      <c r="Z54" s="2"/>
      <c r="AA54" s="2"/>
    </row>
    <row r="55" spans="3:27" ht="12.75">
      <c r="C55" s="29" t="s">
        <v>37</v>
      </c>
      <c r="D55" s="2">
        <f t="shared" si="25"/>
        <v>1387</v>
      </c>
      <c r="E55" s="2">
        <f t="shared" si="25"/>
        <v>1295</v>
      </c>
      <c r="F55" s="2">
        <f t="shared" si="25"/>
        <v>1238</v>
      </c>
      <c r="G55" s="2">
        <f t="shared" si="26"/>
        <v>1268</v>
      </c>
      <c r="H55" s="2">
        <f t="shared" si="26"/>
        <v>1248</v>
      </c>
      <c r="I55" s="2">
        <f t="shared" si="26"/>
        <v>1246</v>
      </c>
      <c r="J55" s="2">
        <f t="shared" si="26"/>
        <v>1243</v>
      </c>
      <c r="K55" s="2">
        <f t="shared" si="26"/>
        <v>1283</v>
      </c>
      <c r="L55" s="2">
        <f t="shared" si="26"/>
        <v>1382</v>
      </c>
      <c r="M55" s="2">
        <f t="shared" si="26"/>
        <v>1433</v>
      </c>
      <c r="N55" s="2">
        <f t="shared" si="26"/>
        <v>1677</v>
      </c>
      <c r="O55" s="2">
        <f t="shared" si="26"/>
        <v>1683</v>
      </c>
      <c r="P55" s="2">
        <f t="shared" si="26"/>
        <v>1650</v>
      </c>
      <c r="Q55" s="2">
        <v>1835</v>
      </c>
      <c r="R55" s="2">
        <v>1282</v>
      </c>
      <c r="S55" s="2">
        <f aca="true" t="shared" si="29" ref="S55:X55">S23+S16+S9</f>
        <v>0</v>
      </c>
      <c r="T55" s="2">
        <f t="shared" si="29"/>
        <v>0</v>
      </c>
      <c r="U55" s="2">
        <f t="shared" si="29"/>
        <v>0</v>
      </c>
      <c r="V55" s="2">
        <f t="shared" si="29"/>
        <v>0</v>
      </c>
      <c r="W55" s="2">
        <f t="shared" si="29"/>
        <v>0</v>
      </c>
      <c r="X55" s="2">
        <f t="shared" si="29"/>
        <v>0</v>
      </c>
      <c r="Y55" s="2"/>
      <c r="Z55" s="2"/>
      <c r="AA55" s="2"/>
    </row>
    <row r="56" spans="3:27" ht="12.75">
      <c r="C56" s="29" t="s">
        <v>0</v>
      </c>
      <c r="D56" s="2">
        <f t="shared" si="25"/>
        <v>4321</v>
      </c>
      <c r="E56" s="2">
        <f t="shared" si="25"/>
        <v>4302</v>
      </c>
      <c r="F56" s="2">
        <f t="shared" si="25"/>
        <v>4755</v>
      </c>
      <c r="G56" s="2">
        <f>G24+G17+G10</f>
        <v>4562</v>
      </c>
      <c r="H56" s="2">
        <f aca="true" t="shared" si="30" ref="H56:P56">H24+H17+H10</f>
        <v>4473</v>
      </c>
      <c r="I56" s="2">
        <f t="shared" si="30"/>
        <v>4838</v>
      </c>
      <c r="J56" s="2">
        <f t="shared" si="30"/>
        <v>4753</v>
      </c>
      <c r="K56" s="2">
        <f t="shared" si="30"/>
        <v>5065</v>
      </c>
      <c r="L56" s="2">
        <f t="shared" si="30"/>
        <v>5741</v>
      </c>
      <c r="M56" s="2">
        <f t="shared" si="30"/>
        <v>5433</v>
      </c>
      <c r="N56" s="2">
        <f t="shared" si="30"/>
        <v>5605</v>
      </c>
      <c r="O56" s="2">
        <f t="shared" si="30"/>
        <v>5498</v>
      </c>
      <c r="P56" s="2">
        <f t="shared" si="30"/>
        <v>5368</v>
      </c>
      <c r="Q56" s="2">
        <v>5829</v>
      </c>
      <c r="R56" s="2">
        <v>4110</v>
      </c>
      <c r="S56" s="2">
        <f aca="true" t="shared" si="31" ref="S56:X56">S24+S17+S10</f>
        <v>0</v>
      </c>
      <c r="T56" s="2">
        <f t="shared" si="31"/>
        <v>0</v>
      </c>
      <c r="U56" s="2">
        <f t="shared" si="31"/>
        <v>0</v>
      </c>
      <c r="V56" s="2">
        <f t="shared" si="31"/>
        <v>0</v>
      </c>
      <c r="W56" s="2">
        <f t="shared" si="31"/>
        <v>0</v>
      </c>
      <c r="X56" s="2">
        <f t="shared" si="31"/>
        <v>0</v>
      </c>
      <c r="Y56" s="2"/>
      <c r="Z56" s="2"/>
      <c r="AA56" s="2"/>
    </row>
  </sheetData>
  <sheetProtection/>
  <mergeCells count="7">
    <mergeCell ref="B30:B34"/>
    <mergeCell ref="B36:B40"/>
    <mergeCell ref="B42:B46"/>
    <mergeCell ref="B2:P2"/>
    <mergeCell ref="B5:B10"/>
    <mergeCell ref="B12:B17"/>
    <mergeCell ref="B19:B24"/>
  </mergeCells>
  <printOptions/>
  <pageMargins left="0.43" right="0.38" top="0.64" bottom="0.82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11.8515625" style="1" customWidth="1"/>
    <col min="3" max="3" width="16.28125" style="1" customWidth="1"/>
    <col min="4" max="4" width="9.140625" style="1" customWidth="1"/>
    <col min="5" max="5" width="9.7109375" style="1" customWidth="1"/>
    <col min="6" max="6" width="10.00390625" style="1" bestFit="1" customWidth="1"/>
    <col min="7" max="9" width="9.140625" style="1" customWidth="1"/>
    <col min="10" max="11" width="9.140625" style="35" customWidth="1"/>
    <col min="12" max="12" width="9.140625" style="1" customWidth="1"/>
    <col min="13" max="13" width="9.140625" style="80" customWidth="1"/>
    <col min="14" max="16384" width="9.140625" style="1" customWidth="1"/>
  </cols>
  <sheetData>
    <row r="2" spans="2:13" ht="15.75" customHeight="1">
      <c r="B2" s="88" t="s">
        <v>57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3" ht="15.7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2:13" ht="15.75">
      <c r="B4" s="89" t="s">
        <v>26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2:7" ht="15.75">
      <c r="B5" s="18"/>
      <c r="C5" s="18"/>
      <c r="D5" s="18"/>
      <c r="E5" s="18"/>
      <c r="F5" s="18"/>
      <c r="G5" s="18"/>
    </row>
    <row r="6" spans="2:16" ht="12.75">
      <c r="B6" s="87" t="s">
        <v>45</v>
      </c>
      <c r="C6" s="87"/>
      <c r="D6" s="3" t="s">
        <v>16</v>
      </c>
      <c r="E6" s="3" t="s">
        <v>46</v>
      </c>
      <c r="F6" s="3" t="s">
        <v>52</v>
      </c>
      <c r="G6" s="3" t="s">
        <v>42</v>
      </c>
      <c r="H6" s="3" t="s">
        <v>53</v>
      </c>
      <c r="I6" s="3" t="s">
        <v>54</v>
      </c>
      <c r="J6" s="3" t="s">
        <v>56</v>
      </c>
      <c r="K6" s="3" t="s">
        <v>62</v>
      </c>
      <c r="L6" s="3" t="s">
        <v>63</v>
      </c>
      <c r="M6" s="3" t="s">
        <v>66</v>
      </c>
      <c r="P6" s="2"/>
    </row>
    <row r="7" spans="2:16" ht="12.75">
      <c r="B7" s="86" t="s">
        <v>4</v>
      </c>
      <c r="C7" s="4" t="s">
        <v>49</v>
      </c>
      <c r="D7" s="5">
        <v>2071</v>
      </c>
      <c r="E7" s="5">
        <v>1905</v>
      </c>
      <c r="F7" s="5">
        <v>2224</v>
      </c>
      <c r="G7" s="5">
        <v>1588</v>
      </c>
      <c r="H7" s="5">
        <v>1835</v>
      </c>
      <c r="I7" s="5">
        <v>1276</v>
      </c>
      <c r="J7" s="5">
        <v>1233</v>
      </c>
      <c r="K7" s="5">
        <v>1283</v>
      </c>
      <c r="L7" s="5">
        <v>1400</v>
      </c>
      <c r="M7" s="5">
        <v>1440</v>
      </c>
      <c r="P7" s="2"/>
    </row>
    <row r="8" spans="2:17" ht="12.75">
      <c r="B8" s="86"/>
      <c r="C8" s="4" t="s">
        <v>50</v>
      </c>
      <c r="D8" s="5">
        <v>11658</v>
      </c>
      <c r="E8" s="5">
        <v>10660</v>
      </c>
      <c r="F8" s="5">
        <v>12380</v>
      </c>
      <c r="G8" s="5">
        <v>12065</v>
      </c>
      <c r="H8" s="5">
        <v>12738</v>
      </c>
      <c r="I8" s="5">
        <v>11921</v>
      </c>
      <c r="J8" s="5">
        <v>11467</v>
      </c>
      <c r="K8" s="5">
        <v>12684</v>
      </c>
      <c r="L8" s="5">
        <v>12280</v>
      </c>
      <c r="M8" s="5">
        <v>12630</v>
      </c>
      <c r="P8" s="2"/>
      <c r="Q8" s="2"/>
    </row>
    <row r="9" spans="2:16" ht="12.75">
      <c r="B9" s="86"/>
      <c r="C9" s="4" t="s">
        <v>1</v>
      </c>
      <c r="D9" s="5">
        <v>3644</v>
      </c>
      <c r="E9" s="5">
        <v>3714</v>
      </c>
      <c r="F9" s="5">
        <v>2780</v>
      </c>
      <c r="G9" s="5">
        <v>2134</v>
      </c>
      <c r="H9" s="5">
        <v>1849</v>
      </c>
      <c r="I9" s="5">
        <v>1473</v>
      </c>
      <c r="J9" s="5">
        <v>1239</v>
      </c>
      <c r="K9" s="5">
        <v>1366</v>
      </c>
      <c r="L9" s="5">
        <v>1401</v>
      </c>
      <c r="M9" s="5">
        <v>1294</v>
      </c>
      <c r="P9" s="2"/>
    </row>
    <row r="10" spans="2:17" ht="12.75">
      <c r="B10" s="86"/>
      <c r="C10" s="4" t="s">
        <v>2</v>
      </c>
      <c r="D10" s="5">
        <v>1985</v>
      </c>
      <c r="E10" s="5">
        <v>3000</v>
      </c>
      <c r="F10" s="5">
        <v>3313</v>
      </c>
      <c r="G10" s="5">
        <v>4848</v>
      </c>
      <c r="H10" s="5">
        <v>5336</v>
      </c>
      <c r="I10" s="5">
        <v>6478</v>
      </c>
      <c r="J10" s="5">
        <v>6972</v>
      </c>
      <c r="K10" s="5">
        <v>5682</v>
      </c>
      <c r="L10" s="5">
        <v>5962</v>
      </c>
      <c r="M10" s="5">
        <v>5834</v>
      </c>
      <c r="P10" s="2"/>
      <c r="Q10" s="2"/>
    </row>
    <row r="11" spans="2:16" ht="12.75">
      <c r="B11" s="86"/>
      <c r="C11" s="4" t="s">
        <v>51</v>
      </c>
      <c r="D11" s="5">
        <v>740</v>
      </c>
      <c r="E11" s="5">
        <v>635</v>
      </c>
      <c r="F11" s="5">
        <v>1095</v>
      </c>
      <c r="G11" s="5">
        <v>1210</v>
      </c>
      <c r="H11" s="5">
        <v>1719</v>
      </c>
      <c r="I11" s="5">
        <v>1991</v>
      </c>
      <c r="J11" s="5">
        <v>2171</v>
      </c>
      <c r="K11" s="5">
        <v>2886</v>
      </c>
      <c r="L11" s="5">
        <v>3009</v>
      </c>
      <c r="M11" s="5">
        <v>2964</v>
      </c>
      <c r="P11" s="2"/>
    </row>
    <row r="12" spans="2:16" ht="12.75">
      <c r="B12" s="86"/>
      <c r="C12" s="6" t="s">
        <v>17</v>
      </c>
      <c r="D12" s="7">
        <f>SUM(D7:D11)</f>
        <v>20098</v>
      </c>
      <c r="E12" s="7">
        <f>SUM(E7:E11)</f>
        <v>19914</v>
      </c>
      <c r="F12" s="7">
        <f>SUM(F7:F11)</f>
        <v>21792</v>
      </c>
      <c r="G12" s="7">
        <f>SUM(G7:G11)</f>
        <v>21845</v>
      </c>
      <c r="H12" s="7">
        <f>SUM(H7:H11)</f>
        <v>23477</v>
      </c>
      <c r="I12" s="7">
        <v>23139</v>
      </c>
      <c r="J12" s="7">
        <v>23082</v>
      </c>
      <c r="K12" s="7">
        <f>SUM(K7:K11)</f>
        <v>23901</v>
      </c>
      <c r="L12" s="7">
        <f>SUM(L7:L11)</f>
        <v>24052</v>
      </c>
      <c r="M12" s="7">
        <f>SUM(M7:M11)</f>
        <v>24162</v>
      </c>
      <c r="N12" s="2"/>
      <c r="P12" s="2"/>
    </row>
    <row r="13" spans="2:17" ht="12.75">
      <c r="B13" s="16" t="s">
        <v>5</v>
      </c>
      <c r="C13" s="8"/>
      <c r="D13" s="5">
        <v>2641</v>
      </c>
      <c r="E13" s="5">
        <v>2889</v>
      </c>
      <c r="F13" s="5">
        <v>3248</v>
      </c>
      <c r="G13" s="5">
        <v>3500</v>
      </c>
      <c r="H13" s="5">
        <v>4368</v>
      </c>
      <c r="I13" s="5">
        <v>4669</v>
      </c>
      <c r="J13" s="5">
        <v>5049</v>
      </c>
      <c r="K13" s="5">
        <v>5581</v>
      </c>
      <c r="L13" s="5">
        <v>6083</v>
      </c>
      <c r="M13" s="5">
        <v>6517</v>
      </c>
      <c r="P13" s="2"/>
      <c r="Q13" s="2"/>
    </row>
    <row r="14" spans="2:16" ht="12.75">
      <c r="B14" s="16" t="s">
        <v>6</v>
      </c>
      <c r="C14" s="9"/>
      <c r="D14" s="5">
        <v>2027</v>
      </c>
      <c r="E14" s="5">
        <v>2133</v>
      </c>
      <c r="F14" s="5">
        <v>2348</v>
      </c>
      <c r="G14" s="5">
        <v>2584</v>
      </c>
      <c r="H14" s="5">
        <v>3107</v>
      </c>
      <c r="I14" s="5">
        <v>3000</v>
      </c>
      <c r="J14" s="5">
        <v>3148</v>
      </c>
      <c r="K14" s="5">
        <v>3096</v>
      </c>
      <c r="L14" s="5">
        <v>3135</v>
      </c>
      <c r="M14" s="5">
        <v>3290</v>
      </c>
      <c r="P14" s="2"/>
    </row>
    <row r="15" spans="2:17" ht="12.75">
      <c r="B15" s="17" t="s">
        <v>0</v>
      </c>
      <c r="C15" s="10"/>
      <c r="D15" s="11">
        <f>SUM(D12:D14)</f>
        <v>24766</v>
      </c>
      <c r="E15" s="11">
        <f>SUM(E12:E14)</f>
        <v>24936</v>
      </c>
      <c r="F15" s="11">
        <f>SUM(F12:F14)</f>
        <v>27388</v>
      </c>
      <c r="G15" s="11">
        <f>SUM(G12:G14)</f>
        <v>27929</v>
      </c>
      <c r="H15" s="11">
        <f>SUM(H12:H14)</f>
        <v>30952</v>
      </c>
      <c r="I15" s="11">
        <v>30808</v>
      </c>
      <c r="J15" s="11">
        <v>31279</v>
      </c>
      <c r="K15" s="11">
        <f>SUM(K12:K14)</f>
        <v>32578</v>
      </c>
      <c r="L15" s="11">
        <f>SUM(L12:L14)</f>
        <v>33270</v>
      </c>
      <c r="M15" s="11">
        <f>SUM(M12:M14)</f>
        <v>33969</v>
      </c>
      <c r="P15" s="2"/>
      <c r="Q15" s="2"/>
    </row>
    <row r="16" spans="4:13" ht="12.75">
      <c r="D16" s="2"/>
      <c r="E16" s="2"/>
      <c r="F16" s="2"/>
      <c r="G16" s="2"/>
      <c r="H16" s="2"/>
      <c r="I16" s="2"/>
      <c r="J16" s="2"/>
      <c r="K16" s="2"/>
      <c r="L16" s="2"/>
      <c r="M16" s="81"/>
    </row>
    <row r="17" spans="2:13" ht="12.75">
      <c r="B17" s="87" t="s">
        <v>45</v>
      </c>
      <c r="C17" s="87"/>
      <c r="D17" s="2"/>
      <c r="E17" s="2"/>
      <c r="F17" s="2"/>
      <c r="G17" s="2"/>
      <c r="H17" s="2"/>
      <c r="I17" s="2"/>
      <c r="J17" s="2"/>
      <c r="K17" s="2"/>
      <c r="L17" s="2"/>
      <c r="M17" s="81"/>
    </row>
    <row r="18" spans="2:13" ht="12.75">
      <c r="B18" s="86" t="s">
        <v>21</v>
      </c>
      <c r="C18" s="4" t="s">
        <v>49</v>
      </c>
      <c r="D18" s="19">
        <f aca="true" t="shared" si="0" ref="D18:M18">D7/D15</f>
        <v>0.08362270855204716</v>
      </c>
      <c r="E18" s="19">
        <f t="shared" si="0"/>
        <v>0.07639557266602502</v>
      </c>
      <c r="F18" s="19">
        <f t="shared" si="0"/>
        <v>0.08120344676500657</v>
      </c>
      <c r="G18" s="19">
        <f t="shared" si="0"/>
        <v>0.056858462529986754</v>
      </c>
      <c r="H18" s="19">
        <f t="shared" si="0"/>
        <v>0.05928534505040062</v>
      </c>
      <c r="I18" s="19">
        <f t="shared" si="0"/>
        <v>0.0414178135549208</v>
      </c>
      <c r="J18" s="19">
        <f t="shared" si="0"/>
        <v>0.039419418779372745</v>
      </c>
      <c r="K18" s="19">
        <f t="shared" si="0"/>
        <v>0.03938240530419301</v>
      </c>
      <c r="L18" s="19">
        <f t="shared" si="0"/>
        <v>0.04207995190862639</v>
      </c>
      <c r="M18" s="19">
        <f t="shared" si="0"/>
        <v>0.04239159233418705</v>
      </c>
    </row>
    <row r="19" spans="2:13" ht="12.75">
      <c r="B19" s="86"/>
      <c r="C19" s="4" t="s">
        <v>50</v>
      </c>
      <c r="D19" s="19">
        <f aca="true" t="shared" si="1" ref="D19:M19">D8/D15</f>
        <v>0.4707259953161593</v>
      </c>
      <c r="E19" s="19">
        <f t="shared" si="1"/>
        <v>0.42749438562720565</v>
      </c>
      <c r="F19" s="19">
        <f t="shared" si="1"/>
        <v>0.4520227837008909</v>
      </c>
      <c r="G19" s="19">
        <f t="shared" si="1"/>
        <v>0.43198825593469153</v>
      </c>
      <c r="H19" s="19">
        <f t="shared" si="1"/>
        <v>0.41154044972861203</v>
      </c>
      <c r="I19" s="19">
        <f t="shared" si="1"/>
        <v>0.3869449493638016</v>
      </c>
      <c r="J19" s="19">
        <f t="shared" si="1"/>
        <v>0.36660379168131974</v>
      </c>
      <c r="K19" s="19">
        <f t="shared" si="1"/>
        <v>0.38934250107434465</v>
      </c>
      <c r="L19" s="19">
        <f t="shared" si="1"/>
        <v>0.36910129245566575</v>
      </c>
      <c r="M19" s="19">
        <f t="shared" si="1"/>
        <v>0.3718095910977656</v>
      </c>
    </row>
    <row r="20" spans="2:13" ht="12.75">
      <c r="B20" s="86"/>
      <c r="C20" s="4" t="s">
        <v>1</v>
      </c>
      <c r="D20" s="19">
        <f aca="true" t="shared" si="2" ref="D20:M20">D9/D15</f>
        <v>0.14713720423160784</v>
      </c>
      <c r="E20" s="19">
        <f t="shared" si="2"/>
        <v>0.1489412897016362</v>
      </c>
      <c r="F20" s="19">
        <f t="shared" si="2"/>
        <v>0.10150430845625821</v>
      </c>
      <c r="G20" s="19">
        <f t="shared" si="2"/>
        <v>0.07640803465931469</v>
      </c>
      <c r="H20" s="19">
        <f t="shared" si="2"/>
        <v>0.059737658309640736</v>
      </c>
      <c r="I20" s="19">
        <f t="shared" si="2"/>
        <v>0.04781225655673851</v>
      </c>
      <c r="J20" s="19">
        <f t="shared" si="2"/>
        <v>0.03961124076856677</v>
      </c>
      <c r="K20" s="19">
        <f t="shared" si="2"/>
        <v>0.04193013690220394</v>
      </c>
      <c r="L20" s="19">
        <f t="shared" si="2"/>
        <v>0.04211000901713255</v>
      </c>
      <c r="M20" s="19">
        <f t="shared" si="2"/>
        <v>0.03809355588919309</v>
      </c>
    </row>
    <row r="21" spans="2:13" ht="12.75">
      <c r="B21" s="86"/>
      <c r="C21" s="4" t="s">
        <v>2</v>
      </c>
      <c r="D21" s="19">
        <f aca="true" t="shared" si="3" ref="D21:M21">D10/D15</f>
        <v>0.08015020592748122</v>
      </c>
      <c r="E21" s="19">
        <f t="shared" si="3"/>
        <v>0.12030798845043311</v>
      </c>
      <c r="F21" s="19">
        <f t="shared" si="3"/>
        <v>0.12096538630056959</v>
      </c>
      <c r="G21" s="19">
        <f t="shared" si="3"/>
        <v>0.17358301407139531</v>
      </c>
      <c r="H21" s="19">
        <f t="shared" si="3"/>
        <v>0.17239596795037476</v>
      </c>
      <c r="I21" s="19">
        <f t="shared" si="3"/>
        <v>0.21027005972474683</v>
      </c>
      <c r="J21" s="19">
        <f t="shared" si="3"/>
        <v>0.22289715144346048</v>
      </c>
      <c r="K21" s="19">
        <f t="shared" si="3"/>
        <v>0.17441217999877218</v>
      </c>
      <c r="L21" s="19">
        <f t="shared" si="3"/>
        <v>0.1792004809137361</v>
      </c>
      <c r="M21" s="19">
        <f t="shared" si="3"/>
        <v>0.17174482616503284</v>
      </c>
    </row>
    <row r="22" spans="2:13" ht="12.75">
      <c r="B22" s="86"/>
      <c r="C22" s="4" t="s">
        <v>51</v>
      </c>
      <c r="D22" s="19">
        <f aca="true" t="shared" si="4" ref="D22:M22">D11/D15</f>
        <v>0.029879673746265042</v>
      </c>
      <c r="E22" s="19">
        <f t="shared" si="4"/>
        <v>0.025465190888675007</v>
      </c>
      <c r="F22" s="19">
        <f t="shared" si="4"/>
        <v>0.039981013582590916</v>
      </c>
      <c r="G22" s="19">
        <f t="shared" si="4"/>
        <v>0.043324143363528946</v>
      </c>
      <c r="H22" s="19">
        <f t="shared" si="4"/>
        <v>0.05553760661669682</v>
      </c>
      <c r="I22" s="19">
        <f t="shared" si="4"/>
        <v>0.06462607115035056</v>
      </c>
      <c r="J22" s="19">
        <f t="shared" si="4"/>
        <v>0.06940758975670577</v>
      </c>
      <c r="K22" s="19">
        <f t="shared" si="4"/>
        <v>0.08858739026336791</v>
      </c>
      <c r="L22" s="19">
        <f t="shared" si="4"/>
        <v>0.09044183949504057</v>
      </c>
      <c r="M22" s="19">
        <f t="shared" si="4"/>
        <v>0.08725602755453502</v>
      </c>
    </row>
    <row r="23" spans="2:15" ht="12.75">
      <c r="B23" s="86"/>
      <c r="C23" s="6" t="s">
        <v>25</v>
      </c>
      <c r="D23" s="20">
        <f aca="true" t="shared" si="5" ref="D23:M23">D12/D15</f>
        <v>0.8115157877735605</v>
      </c>
      <c r="E23" s="20">
        <f t="shared" si="5"/>
        <v>0.798604427333975</v>
      </c>
      <c r="F23" s="20">
        <f t="shared" si="5"/>
        <v>0.7956769388053162</v>
      </c>
      <c r="G23" s="20">
        <f t="shared" si="5"/>
        <v>0.7821619105589173</v>
      </c>
      <c r="H23" s="20">
        <f t="shared" si="5"/>
        <v>0.758497027655725</v>
      </c>
      <c r="I23" s="20">
        <f t="shared" si="5"/>
        <v>0.7510711503505583</v>
      </c>
      <c r="J23" s="20">
        <f t="shared" si="5"/>
        <v>0.7379391924294255</v>
      </c>
      <c r="K23" s="20">
        <f t="shared" si="5"/>
        <v>0.7336546135428818</v>
      </c>
      <c r="L23" s="20">
        <f t="shared" si="5"/>
        <v>0.7229335737902014</v>
      </c>
      <c r="M23" s="20">
        <f t="shared" si="5"/>
        <v>0.7112955930407135</v>
      </c>
      <c r="N23" s="69"/>
      <c r="O23" s="69"/>
    </row>
    <row r="24" spans="2:13" ht="12.75">
      <c r="B24" s="16" t="s">
        <v>22</v>
      </c>
      <c r="C24" s="8"/>
      <c r="D24" s="19">
        <f aca="true" t="shared" si="6" ref="D24:M24">D13/D15</f>
        <v>0.10663813292417024</v>
      </c>
      <c r="E24" s="19">
        <f t="shared" si="6"/>
        <v>0.11585659287776709</v>
      </c>
      <c r="F24" s="19">
        <f t="shared" si="6"/>
        <v>0.11859208412443406</v>
      </c>
      <c r="G24" s="19">
        <f t="shared" si="6"/>
        <v>0.12531777005979447</v>
      </c>
      <c r="H24" s="19">
        <f t="shared" si="6"/>
        <v>0.1411217368829155</v>
      </c>
      <c r="I24" s="19">
        <f t="shared" si="6"/>
        <v>0.15155154505323293</v>
      </c>
      <c r="J24" s="19">
        <f t="shared" si="6"/>
        <v>0.16141820390677453</v>
      </c>
      <c r="K24" s="19">
        <f t="shared" si="6"/>
        <v>0.17131192829516853</v>
      </c>
      <c r="L24" s="19">
        <f t="shared" si="6"/>
        <v>0.18283739104298166</v>
      </c>
      <c r="M24" s="19">
        <f t="shared" si="6"/>
        <v>0.19185139391798403</v>
      </c>
    </row>
    <row r="25" spans="2:13" ht="12.75">
      <c r="B25" s="16" t="s">
        <v>23</v>
      </c>
      <c r="C25" s="9"/>
      <c r="D25" s="19">
        <f aca="true" t="shared" si="7" ref="D25:M25">D14/D15</f>
        <v>0.08184607930226924</v>
      </c>
      <c r="E25" s="19">
        <f t="shared" si="7"/>
        <v>0.08553897978825795</v>
      </c>
      <c r="F25" s="19">
        <f t="shared" si="7"/>
        <v>0.08573097707024975</v>
      </c>
      <c r="G25" s="19">
        <f t="shared" si="7"/>
        <v>0.09252031938128827</v>
      </c>
      <c r="H25" s="19">
        <f t="shared" si="7"/>
        <v>0.10038123546135952</v>
      </c>
      <c r="I25" s="19">
        <f t="shared" si="7"/>
        <v>0.09737730459620877</v>
      </c>
      <c r="J25" s="19">
        <f t="shared" si="7"/>
        <v>0.1006426036638</v>
      </c>
      <c r="K25" s="19">
        <f t="shared" si="7"/>
        <v>0.09503345816194979</v>
      </c>
      <c r="L25" s="19">
        <f t="shared" si="7"/>
        <v>0.09422903516681695</v>
      </c>
      <c r="M25" s="19">
        <f t="shared" si="7"/>
        <v>0.09685301304130237</v>
      </c>
    </row>
    <row r="26" spans="2:15" ht="12.75">
      <c r="B26" s="17" t="s">
        <v>24</v>
      </c>
      <c r="C26" s="10"/>
      <c r="D26" s="75">
        <f>SUM(D23:D25)</f>
        <v>1</v>
      </c>
      <c r="E26" s="75">
        <f>SUM(E23:E25)</f>
        <v>1</v>
      </c>
      <c r="F26" s="75">
        <f>SUM(F23:F25)</f>
        <v>1</v>
      </c>
      <c r="G26" s="75">
        <f>SUM(G23:G25)</f>
        <v>1</v>
      </c>
      <c r="H26" s="75">
        <v>1</v>
      </c>
      <c r="I26" s="75">
        <f>I15/I15</f>
        <v>1</v>
      </c>
      <c r="J26" s="75">
        <f>J15/J15</f>
        <v>1</v>
      </c>
      <c r="K26" s="75">
        <f>K15/K15</f>
        <v>1</v>
      </c>
      <c r="L26" s="75">
        <f>L15/L15</f>
        <v>1</v>
      </c>
      <c r="M26" s="75">
        <f>M15/M15</f>
        <v>1</v>
      </c>
      <c r="N26" s="69"/>
      <c r="O26" s="69"/>
    </row>
    <row r="27" spans="4:13" ht="12.75"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2:13" ht="12.75">
      <c r="B28" s="12" t="s">
        <v>65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2:14" s="13" customFormat="1" ht="12.75">
      <c r="B29" s="12" t="s">
        <v>18</v>
      </c>
      <c r="J29" s="63"/>
      <c r="K29" s="63"/>
      <c r="M29" s="82"/>
      <c r="N29" s="1"/>
    </row>
    <row r="30" spans="2:13" s="13" customFormat="1" ht="12.75">
      <c r="B30" s="12" t="s">
        <v>3</v>
      </c>
      <c r="J30" s="63"/>
      <c r="K30" s="63"/>
      <c r="L30" s="73"/>
      <c r="M30" s="83" t="s">
        <v>19</v>
      </c>
    </row>
    <row r="31" spans="2:13" s="13" customFormat="1" ht="12.75">
      <c r="B31" s="76" t="s">
        <v>58</v>
      </c>
      <c r="F31" s="22"/>
      <c r="G31" s="70"/>
      <c r="H31" s="70"/>
      <c r="I31" s="70"/>
      <c r="J31" s="70"/>
      <c r="K31" s="73"/>
      <c r="L31" s="77"/>
      <c r="M31" s="77" t="s">
        <v>64</v>
      </c>
    </row>
    <row r="32" spans="13:14" ht="12.75">
      <c r="M32" s="82"/>
      <c r="N32" s="13"/>
    </row>
  </sheetData>
  <sheetProtection/>
  <mergeCells count="7">
    <mergeCell ref="B18:B23"/>
    <mergeCell ref="B7:B12"/>
    <mergeCell ref="B6:C6"/>
    <mergeCell ref="B17:C17"/>
    <mergeCell ref="B2:M2"/>
    <mergeCell ref="B3:M3"/>
    <mergeCell ref="B4:M4"/>
  </mergeCells>
  <printOptions/>
  <pageMargins left="0.75" right="0.75" top="0.62" bottom="0.6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32"/>
  <sheetViews>
    <sheetView showGridLines="0" zoomScalePageLayoutView="0" workbookViewId="0" topLeftCell="A1">
      <selection activeCell="M25" sqref="M25"/>
    </sheetView>
  </sheetViews>
  <sheetFormatPr defaultColWidth="9.140625" defaultRowHeight="12.75"/>
  <cols>
    <col min="1" max="1" width="1.8515625" style="0" customWidth="1"/>
    <col min="2" max="2" width="11.8515625" style="0" customWidth="1"/>
    <col min="3" max="3" width="16.28125" style="0" customWidth="1"/>
    <col min="5" max="5" width="9.421875" style="0" customWidth="1"/>
    <col min="6" max="6" width="10.00390625" style="0" bestFit="1" customWidth="1"/>
    <col min="7" max="7" width="10.00390625" style="0" customWidth="1"/>
    <col min="10" max="11" width="9.140625" style="64" customWidth="1"/>
    <col min="13" max="13" width="9.140625" style="68" customWidth="1"/>
  </cols>
  <sheetData>
    <row r="2" spans="2:13" ht="15.75" customHeight="1">
      <c r="B2" s="88" t="s">
        <v>57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3" ht="15.7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2:13" ht="15.75">
      <c r="B4" s="89" t="s">
        <v>60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2:7" ht="15.75">
      <c r="B5" s="18"/>
      <c r="C5" s="18"/>
      <c r="D5" s="18"/>
      <c r="E5" s="18"/>
      <c r="F5" s="18"/>
      <c r="G5" s="18"/>
    </row>
    <row r="6" spans="2:16" ht="12.75">
      <c r="B6" s="90" t="s">
        <v>45</v>
      </c>
      <c r="C6" s="90"/>
      <c r="D6" s="3" t="s">
        <v>16</v>
      </c>
      <c r="E6" s="3" t="s">
        <v>46</v>
      </c>
      <c r="F6" s="3" t="s">
        <v>52</v>
      </c>
      <c r="G6" s="3" t="s">
        <v>42</v>
      </c>
      <c r="H6" s="3" t="s">
        <v>43</v>
      </c>
      <c r="I6" s="3" t="s">
        <v>54</v>
      </c>
      <c r="J6" s="3" t="s">
        <v>56</v>
      </c>
      <c r="K6" s="3" t="s">
        <v>62</v>
      </c>
      <c r="L6" s="3" t="s">
        <v>63</v>
      </c>
      <c r="M6" s="3" t="s">
        <v>66</v>
      </c>
      <c r="O6" s="34"/>
      <c r="P6" s="34"/>
    </row>
    <row r="7" spans="2:16" ht="12.75">
      <c r="B7" s="86" t="s">
        <v>4</v>
      </c>
      <c r="C7" s="4" t="s">
        <v>49</v>
      </c>
      <c r="D7" s="5">
        <v>374</v>
      </c>
      <c r="E7" s="5">
        <v>499</v>
      </c>
      <c r="F7" s="5">
        <v>506</v>
      </c>
      <c r="G7" s="5">
        <v>367</v>
      </c>
      <c r="H7" s="5">
        <v>304</v>
      </c>
      <c r="I7" s="5">
        <v>360</v>
      </c>
      <c r="J7" s="5">
        <v>349</v>
      </c>
      <c r="K7" s="5">
        <v>391</v>
      </c>
      <c r="L7" s="5">
        <v>347</v>
      </c>
      <c r="M7" s="5">
        <v>337</v>
      </c>
      <c r="P7" s="34"/>
    </row>
    <row r="8" spans="2:16" ht="12.75">
      <c r="B8" s="86"/>
      <c r="C8" s="4" t="s">
        <v>50</v>
      </c>
      <c r="D8" s="5">
        <v>2288</v>
      </c>
      <c r="E8" s="5">
        <v>2397</v>
      </c>
      <c r="F8" s="5">
        <v>2532</v>
      </c>
      <c r="G8" s="5">
        <v>2683</v>
      </c>
      <c r="H8" s="5">
        <v>2733</v>
      </c>
      <c r="I8" s="5">
        <v>2697</v>
      </c>
      <c r="J8" s="5">
        <v>2633</v>
      </c>
      <c r="K8" s="5">
        <v>2790</v>
      </c>
      <c r="L8" s="5">
        <v>2653</v>
      </c>
      <c r="M8" s="5">
        <v>2639</v>
      </c>
      <c r="P8" s="34"/>
    </row>
    <row r="9" spans="2:16" ht="12.75">
      <c r="B9" s="86"/>
      <c r="C9" s="4" t="s">
        <v>1</v>
      </c>
      <c r="D9" s="5">
        <v>1195</v>
      </c>
      <c r="E9" s="5">
        <v>1169</v>
      </c>
      <c r="F9" s="5">
        <v>946</v>
      </c>
      <c r="G9" s="5">
        <v>431</v>
      </c>
      <c r="H9" s="5">
        <v>525</v>
      </c>
      <c r="I9" s="5">
        <v>410</v>
      </c>
      <c r="J9" s="5">
        <v>397</v>
      </c>
      <c r="K9" s="5">
        <v>390</v>
      </c>
      <c r="L9" s="5">
        <v>396</v>
      </c>
      <c r="M9" s="5">
        <v>353</v>
      </c>
      <c r="P9" s="34"/>
    </row>
    <row r="10" spans="2:19" ht="12.75">
      <c r="B10" s="86"/>
      <c r="C10" s="4" t="s">
        <v>2</v>
      </c>
      <c r="D10" s="5">
        <v>395</v>
      </c>
      <c r="E10" s="5">
        <v>516</v>
      </c>
      <c r="F10" s="5">
        <v>767</v>
      </c>
      <c r="G10" s="5">
        <v>1101</v>
      </c>
      <c r="H10" s="5">
        <v>1199</v>
      </c>
      <c r="I10" s="5">
        <v>1188</v>
      </c>
      <c r="J10" s="5">
        <v>1341</v>
      </c>
      <c r="K10" s="5">
        <v>1374</v>
      </c>
      <c r="L10" s="5">
        <v>1403</v>
      </c>
      <c r="M10" s="5">
        <v>1449</v>
      </c>
      <c r="O10" s="34"/>
      <c r="S10" s="34"/>
    </row>
    <row r="11" spans="2:16" ht="12.75">
      <c r="B11" s="86"/>
      <c r="C11" s="4" t="s">
        <v>51</v>
      </c>
      <c r="D11" s="5">
        <v>107</v>
      </c>
      <c r="E11" s="5">
        <v>166</v>
      </c>
      <c r="F11" s="5">
        <v>182</v>
      </c>
      <c r="G11" s="5">
        <v>330</v>
      </c>
      <c r="H11" s="5">
        <v>358</v>
      </c>
      <c r="I11" s="5">
        <v>512</v>
      </c>
      <c r="J11" s="5">
        <v>549</v>
      </c>
      <c r="K11" s="5">
        <v>639</v>
      </c>
      <c r="L11" s="5">
        <v>682</v>
      </c>
      <c r="M11" s="5">
        <v>686</v>
      </c>
      <c r="O11" s="34"/>
      <c r="P11" s="34"/>
    </row>
    <row r="12" spans="2:19" ht="12.75">
      <c r="B12" s="86"/>
      <c r="C12" s="6" t="s">
        <v>17</v>
      </c>
      <c r="D12" s="7">
        <v>4359</v>
      </c>
      <c r="E12" s="7">
        <v>4747</v>
      </c>
      <c r="F12" s="7">
        <v>4933</v>
      </c>
      <c r="G12" s="7">
        <v>4912</v>
      </c>
      <c r="H12" s="7">
        <v>5119</v>
      </c>
      <c r="I12" s="7">
        <v>5167</v>
      </c>
      <c r="J12" s="7">
        <v>5269</v>
      </c>
      <c r="K12" s="7">
        <v>5584</v>
      </c>
      <c r="L12" s="7">
        <f>SUM(L7:L11)</f>
        <v>5481</v>
      </c>
      <c r="M12" s="7">
        <f>SUM(M7:M11)</f>
        <v>5464</v>
      </c>
      <c r="O12" s="34"/>
      <c r="P12" s="34"/>
      <c r="S12" s="34"/>
    </row>
    <row r="13" spans="2:16" ht="12.75">
      <c r="B13" s="16" t="s">
        <v>5</v>
      </c>
      <c r="C13" s="8"/>
      <c r="D13" s="5">
        <v>755</v>
      </c>
      <c r="E13" s="5">
        <v>815</v>
      </c>
      <c r="F13" s="5">
        <v>848</v>
      </c>
      <c r="G13" s="5">
        <v>1070</v>
      </c>
      <c r="H13" s="5">
        <v>1329</v>
      </c>
      <c r="I13" s="5">
        <v>1458</v>
      </c>
      <c r="J13" s="5">
        <v>1496</v>
      </c>
      <c r="K13" s="5">
        <v>1547</v>
      </c>
      <c r="L13" s="5">
        <v>1734</v>
      </c>
      <c r="M13" s="5">
        <v>1779</v>
      </c>
      <c r="P13" s="34"/>
    </row>
    <row r="14" spans="2:19" ht="12.75">
      <c r="B14" s="16" t="s">
        <v>6</v>
      </c>
      <c r="C14" s="9"/>
      <c r="D14" s="5">
        <v>254</v>
      </c>
      <c r="E14" s="5">
        <v>267</v>
      </c>
      <c r="F14" s="5">
        <v>265</v>
      </c>
      <c r="G14" s="5">
        <v>259</v>
      </c>
      <c r="H14" s="5">
        <v>317</v>
      </c>
      <c r="I14" s="5">
        <v>310</v>
      </c>
      <c r="J14" s="5">
        <v>324</v>
      </c>
      <c r="K14" s="5">
        <v>307</v>
      </c>
      <c r="L14" s="5">
        <v>334</v>
      </c>
      <c r="M14" s="5">
        <v>389</v>
      </c>
      <c r="S14" s="34"/>
    </row>
    <row r="15" spans="2:16" ht="12.75">
      <c r="B15" s="17" t="s">
        <v>0</v>
      </c>
      <c r="C15" s="10"/>
      <c r="D15" s="11">
        <v>5368</v>
      </c>
      <c r="E15" s="11">
        <v>5829</v>
      </c>
      <c r="F15" s="11">
        <v>6046</v>
      </c>
      <c r="G15" s="11">
        <v>6241</v>
      </c>
      <c r="H15" s="11">
        <v>6765</v>
      </c>
      <c r="I15" s="11">
        <v>6935</v>
      </c>
      <c r="J15" s="11">
        <v>7089</v>
      </c>
      <c r="K15" s="11">
        <v>7438</v>
      </c>
      <c r="L15" s="11">
        <f>SUM(L12:L14)</f>
        <v>7549</v>
      </c>
      <c r="M15" s="11">
        <f>SUM(M12:M14)</f>
        <v>7632</v>
      </c>
      <c r="P15" s="34"/>
    </row>
    <row r="16" spans="10:19" ht="12.75">
      <c r="J16"/>
      <c r="K16"/>
      <c r="M16" s="81"/>
      <c r="S16" s="34"/>
    </row>
    <row r="17" spans="2:13" ht="12.75">
      <c r="B17" s="90" t="s">
        <v>45</v>
      </c>
      <c r="C17" s="90"/>
      <c r="D17" s="3"/>
      <c r="E17" s="3"/>
      <c r="F17" s="3"/>
      <c r="G17" s="3"/>
      <c r="H17" s="3"/>
      <c r="I17" s="3"/>
      <c r="J17" s="3"/>
      <c r="K17" s="3"/>
      <c r="L17" s="3"/>
      <c r="M17" s="81"/>
    </row>
    <row r="18" spans="2:13" ht="12.75">
      <c r="B18" s="86" t="s">
        <v>21</v>
      </c>
      <c r="C18" s="4" t="s">
        <v>49</v>
      </c>
      <c r="D18" s="19">
        <v>0.06967213114754098</v>
      </c>
      <c r="E18" s="19">
        <v>0.08560645050609024</v>
      </c>
      <c r="F18" s="19">
        <v>0.08369169698974528</v>
      </c>
      <c r="G18" s="19">
        <v>0.05880467873738183</v>
      </c>
      <c r="H18" s="19">
        <v>0.04493717664449372</v>
      </c>
      <c r="I18" s="19">
        <v>0.05191059841384282</v>
      </c>
      <c r="J18" s="19">
        <v>0.04923120327267598</v>
      </c>
      <c r="K18" s="19">
        <v>0.052567894595321324</v>
      </c>
      <c r="L18" s="19">
        <f>L7/L15</f>
        <v>0.045966353159358854</v>
      </c>
      <c r="M18" s="19">
        <f>M7/M15</f>
        <v>0.044156184486373165</v>
      </c>
    </row>
    <row r="19" spans="2:13" ht="12.75">
      <c r="B19" s="86"/>
      <c r="C19" s="4" t="s">
        <v>50</v>
      </c>
      <c r="D19" s="19">
        <v>0.4262295081967213</v>
      </c>
      <c r="E19" s="19">
        <v>0.411219763252702</v>
      </c>
      <c r="F19" s="19">
        <v>0.41878928217002975</v>
      </c>
      <c r="G19" s="19">
        <v>0.4298990546386797</v>
      </c>
      <c r="H19" s="19">
        <v>0.4039911308203991</v>
      </c>
      <c r="I19" s="19">
        <v>0.38889689978370584</v>
      </c>
      <c r="J19" s="19">
        <v>0.3714205106503033</v>
      </c>
      <c r="K19" s="19">
        <v>0.3751008335574079</v>
      </c>
      <c r="L19" s="19">
        <f>L8/L15</f>
        <v>0.35143727646045836</v>
      </c>
      <c r="M19" s="19">
        <f>M8/M15</f>
        <v>0.3457809224318658</v>
      </c>
    </row>
    <row r="20" spans="2:13" ht="12.75">
      <c r="B20" s="86"/>
      <c r="C20" s="4" t="s">
        <v>1</v>
      </c>
      <c r="D20" s="19">
        <v>0.22261549925484353</v>
      </c>
      <c r="E20" s="19">
        <v>0.20054897924172244</v>
      </c>
      <c r="F20" s="19">
        <v>0.15646708567648032</v>
      </c>
      <c r="G20" s="19">
        <v>0.0690594456016664</v>
      </c>
      <c r="H20" s="19">
        <v>0.07760532150776053</v>
      </c>
      <c r="I20" s="19">
        <v>0.05912040374909877</v>
      </c>
      <c r="J20" s="19">
        <v>0.05600225701791508</v>
      </c>
      <c r="K20" s="19">
        <v>0.052433449852110785</v>
      </c>
      <c r="L20" s="19">
        <f>L9/L15</f>
        <v>0.05245727910981587</v>
      </c>
      <c r="M20" s="19">
        <f>M9/M15</f>
        <v>0.04625262054507338</v>
      </c>
    </row>
    <row r="21" spans="2:13" ht="12.75">
      <c r="B21" s="86"/>
      <c r="C21" s="4" t="s">
        <v>2</v>
      </c>
      <c r="D21" s="19">
        <v>0.07358420268256334</v>
      </c>
      <c r="E21" s="19">
        <v>0.0885229027277406</v>
      </c>
      <c r="F21" s="19">
        <v>0.1268607343698313</v>
      </c>
      <c r="G21" s="19">
        <v>0.1764140362121455</v>
      </c>
      <c r="H21" s="19">
        <v>0.1772357723577236</v>
      </c>
      <c r="I21" s="19">
        <v>0.17130497476568132</v>
      </c>
      <c r="J21" s="19">
        <v>0.18916631400761744</v>
      </c>
      <c r="K21" s="19">
        <v>0.18472707717128262</v>
      </c>
      <c r="L21" s="19">
        <f>L10/L15</f>
        <v>0.1858524307855345</v>
      </c>
      <c r="M21" s="19">
        <f>M10/M15</f>
        <v>0.18985849056603774</v>
      </c>
    </row>
    <row r="22" spans="2:13" ht="12.75">
      <c r="B22" s="86"/>
      <c r="C22" s="4" t="s">
        <v>51</v>
      </c>
      <c r="D22" s="19">
        <v>0.019932935916542473</v>
      </c>
      <c r="E22" s="19">
        <v>0.02847829816435066</v>
      </c>
      <c r="F22" s="19">
        <v>0.030102547138604035</v>
      </c>
      <c r="G22" s="19">
        <v>0.05287614164396731</v>
      </c>
      <c r="H22" s="19">
        <v>0.05291943828529194</v>
      </c>
      <c r="I22" s="19">
        <v>0.07382840663302091</v>
      </c>
      <c r="J22" s="19">
        <v>0.07744392721117224</v>
      </c>
      <c r="K22" s="19">
        <v>0.08591019091153536</v>
      </c>
      <c r="L22" s="19">
        <f>L11/L15</f>
        <v>0.09034309180023845</v>
      </c>
      <c r="M22" s="19">
        <f>M11/M15</f>
        <v>0.08988469601677149</v>
      </c>
    </row>
    <row r="23" spans="2:14" ht="12.75">
      <c r="B23" s="86"/>
      <c r="C23" s="6" t="s">
        <v>25</v>
      </c>
      <c r="D23" s="20">
        <v>0.8120342771982116</v>
      </c>
      <c r="E23" s="20">
        <v>0.814376393892606</v>
      </c>
      <c r="F23" s="20">
        <v>0.8159113463446908</v>
      </c>
      <c r="G23" s="20">
        <v>0.7870533568338407</v>
      </c>
      <c r="H23" s="20">
        <v>0.7566888396156688</v>
      </c>
      <c r="I23" s="20">
        <v>0.7450612833453497</v>
      </c>
      <c r="J23" s="20">
        <v>0.743264212159684</v>
      </c>
      <c r="K23" s="20">
        <v>0.750739446087658</v>
      </c>
      <c r="L23" s="20">
        <f>L12/L15</f>
        <v>0.726056431315406</v>
      </c>
      <c r="M23" s="20">
        <f>M12/M15</f>
        <v>0.7159329140461216</v>
      </c>
      <c r="N23" s="79"/>
    </row>
    <row r="24" spans="2:13" ht="12.75">
      <c r="B24" s="16" t="s">
        <v>22</v>
      </c>
      <c r="C24" s="8"/>
      <c r="D24" s="19">
        <v>0.14064828614008942</v>
      </c>
      <c r="E24" s="19">
        <v>0.13981815062617944</v>
      </c>
      <c r="F24" s="19">
        <v>0.1402580218326166</v>
      </c>
      <c r="G24" s="19">
        <v>0.17144688351225765</v>
      </c>
      <c r="H24" s="19">
        <v>0.19645232815964522</v>
      </c>
      <c r="I24" s="19">
        <v>0.21023792357606344</v>
      </c>
      <c r="J24" s="19">
        <v>0.21103117505995203</v>
      </c>
      <c r="K24" s="19">
        <v>0.2079860177467061</v>
      </c>
      <c r="L24" s="19">
        <f>L13/L15</f>
        <v>0.22969929792025434</v>
      </c>
      <c r="M24" s="19">
        <f>M13/M15</f>
        <v>0.23309748427672955</v>
      </c>
    </row>
    <row r="25" spans="2:13" ht="12.75">
      <c r="B25" s="16" t="s">
        <v>23</v>
      </c>
      <c r="C25" s="9"/>
      <c r="D25" s="19">
        <v>0.04731743666169896</v>
      </c>
      <c r="E25" s="19">
        <v>0.04580545548121462</v>
      </c>
      <c r="F25" s="19">
        <v>0.04383063182269269</v>
      </c>
      <c r="G25" s="19">
        <v>0.04149975965390162</v>
      </c>
      <c r="H25" s="19">
        <v>0.046858832224685884</v>
      </c>
      <c r="I25" s="19">
        <v>0.044700793078586876</v>
      </c>
      <c r="J25" s="19">
        <v>0.045704612780363946</v>
      </c>
      <c r="K25" s="19">
        <v>0.04127453616563592</v>
      </c>
      <c r="L25" s="19">
        <f>L14/L15</f>
        <v>0.04424427076433965</v>
      </c>
      <c r="M25" s="19">
        <f>M14/M15</f>
        <v>0.05096960167714885</v>
      </c>
    </row>
    <row r="26" spans="2:14" ht="12.75">
      <c r="B26" s="17" t="s">
        <v>24</v>
      </c>
      <c r="C26" s="10"/>
      <c r="D26" s="75">
        <v>1</v>
      </c>
      <c r="E26" s="75">
        <v>1</v>
      </c>
      <c r="F26" s="75">
        <v>1</v>
      </c>
      <c r="G26" s="75">
        <v>1</v>
      </c>
      <c r="H26" s="75">
        <v>0.9999999999999999</v>
      </c>
      <c r="I26" s="75">
        <v>1</v>
      </c>
      <c r="J26" s="75">
        <v>1</v>
      </c>
      <c r="K26" s="75">
        <v>1</v>
      </c>
      <c r="L26" s="75">
        <f>L15/L15</f>
        <v>1</v>
      </c>
      <c r="M26" s="75">
        <f>M15/M15</f>
        <v>1</v>
      </c>
      <c r="N26" s="79"/>
    </row>
    <row r="28" ht="12.75">
      <c r="B28" s="12" t="s">
        <v>65</v>
      </c>
    </row>
    <row r="29" spans="2:3" ht="12.75">
      <c r="B29" s="12" t="s">
        <v>18</v>
      </c>
      <c r="C29" s="13"/>
    </row>
    <row r="30" spans="2:13" ht="12.75">
      <c r="B30" s="12" t="s">
        <v>3</v>
      </c>
      <c r="C30" s="13"/>
      <c r="L30" s="73"/>
      <c r="M30" s="83" t="s">
        <v>19</v>
      </c>
    </row>
    <row r="31" spans="2:13" ht="12.75">
      <c r="B31" s="76" t="s">
        <v>59</v>
      </c>
      <c r="C31" s="13"/>
      <c r="F31" s="21"/>
      <c r="G31" s="71"/>
      <c r="H31" s="71"/>
      <c r="I31" s="71"/>
      <c r="J31" s="70"/>
      <c r="K31" s="73"/>
      <c r="L31" s="77"/>
      <c r="M31" s="77" t="s">
        <v>64</v>
      </c>
    </row>
    <row r="32" ht="12.75">
      <c r="G32" s="14"/>
    </row>
  </sheetData>
  <sheetProtection/>
  <mergeCells count="7">
    <mergeCell ref="B7:B12"/>
    <mergeCell ref="B17:C17"/>
    <mergeCell ref="B18:B23"/>
    <mergeCell ref="B6:C6"/>
    <mergeCell ref="B2:M2"/>
    <mergeCell ref="B3:M3"/>
    <mergeCell ref="B4:M4"/>
  </mergeCells>
  <printOptions/>
  <pageMargins left="0.75" right="0.75" top="0.62" bottom="0.6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1.8515625" style="0" customWidth="1"/>
    <col min="3" max="3" width="16.28125" style="0" customWidth="1"/>
    <col min="6" max="6" width="9.7109375" style="0" customWidth="1"/>
    <col min="10" max="10" width="9.140625" style="68" customWidth="1"/>
    <col min="11" max="11" width="9.140625" style="0" customWidth="1"/>
  </cols>
  <sheetData>
    <row r="1" ht="12.75">
      <c r="J1" s="65"/>
    </row>
    <row r="2" spans="2:16" s="1" customFormat="1" ht="15.75" customHeight="1">
      <c r="B2" s="88" t="s">
        <v>57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/>
      <c r="O2"/>
      <c r="P2"/>
    </row>
    <row r="3" spans="2:16" s="1" customFormat="1" ht="15.7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/>
      <c r="O3"/>
      <c r="P3"/>
    </row>
    <row r="4" spans="2:13" ht="15.75">
      <c r="B4" s="89" t="s">
        <v>61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2:10" ht="15.75">
      <c r="B5" s="18"/>
      <c r="C5" s="18"/>
      <c r="D5" s="18"/>
      <c r="E5" s="18"/>
      <c r="F5" s="18"/>
      <c r="G5" s="18"/>
      <c r="H5" s="18"/>
      <c r="I5" s="18"/>
      <c r="J5" s="65"/>
    </row>
    <row r="6" spans="2:15" ht="12.75">
      <c r="B6" s="87" t="s">
        <v>45</v>
      </c>
      <c r="C6" s="87"/>
      <c r="D6" s="3" t="s">
        <v>16</v>
      </c>
      <c r="E6" s="3" t="s">
        <v>32</v>
      </c>
      <c r="F6" s="3" t="s">
        <v>41</v>
      </c>
      <c r="G6" s="66" t="s">
        <v>42</v>
      </c>
      <c r="H6" s="66" t="s">
        <v>43</v>
      </c>
      <c r="I6" s="66" t="s">
        <v>54</v>
      </c>
      <c r="J6" s="66" t="s">
        <v>56</v>
      </c>
      <c r="K6" s="3" t="s">
        <v>62</v>
      </c>
      <c r="L6" s="3" t="s">
        <v>63</v>
      </c>
      <c r="M6" s="3" t="s">
        <v>66</v>
      </c>
      <c r="N6" s="34"/>
      <c r="O6" s="34"/>
    </row>
    <row r="7" spans="2:15" ht="12.75">
      <c r="B7" s="86" t="s">
        <v>4</v>
      </c>
      <c r="C7" s="4" t="s">
        <v>49</v>
      </c>
      <c r="D7" s="5">
        <v>511</v>
      </c>
      <c r="E7" s="5">
        <v>496</v>
      </c>
      <c r="F7" s="5">
        <v>564</v>
      </c>
      <c r="G7" s="67">
        <v>193</v>
      </c>
      <c r="H7" s="67">
        <v>236</v>
      </c>
      <c r="I7" s="67">
        <v>284</v>
      </c>
      <c r="J7" s="67">
        <v>269</v>
      </c>
      <c r="K7" s="67">
        <v>226</v>
      </c>
      <c r="L7" s="67">
        <v>389</v>
      </c>
      <c r="M7" s="67">
        <v>411</v>
      </c>
      <c r="N7" s="34"/>
      <c r="O7" s="34"/>
    </row>
    <row r="8" spans="2:17" ht="12.75">
      <c r="B8" s="86"/>
      <c r="C8" s="4" t="s">
        <v>50</v>
      </c>
      <c r="D8" s="5">
        <v>3099</v>
      </c>
      <c r="E8" s="5">
        <v>3096</v>
      </c>
      <c r="F8" s="5">
        <v>2932</v>
      </c>
      <c r="G8" s="67">
        <v>3460</v>
      </c>
      <c r="H8" s="67">
        <v>3427</v>
      </c>
      <c r="I8" s="67">
        <v>3697</v>
      </c>
      <c r="J8" s="67">
        <v>3903</v>
      </c>
      <c r="K8" s="67">
        <v>3868</v>
      </c>
      <c r="L8" s="67">
        <v>3935</v>
      </c>
      <c r="M8" s="67">
        <v>3936</v>
      </c>
      <c r="N8" s="34"/>
      <c r="O8" s="34"/>
      <c r="Q8" s="34"/>
    </row>
    <row r="9" spans="2:15" ht="12.75">
      <c r="B9" s="86"/>
      <c r="C9" s="4" t="s">
        <v>1</v>
      </c>
      <c r="D9" s="5">
        <v>1189</v>
      </c>
      <c r="E9" s="5">
        <v>1224</v>
      </c>
      <c r="F9" s="5">
        <v>1135</v>
      </c>
      <c r="G9" s="67">
        <v>1049</v>
      </c>
      <c r="H9" s="67">
        <v>1071</v>
      </c>
      <c r="I9" s="67">
        <v>1030</v>
      </c>
      <c r="J9" s="67">
        <v>937</v>
      </c>
      <c r="K9" s="67">
        <v>797</v>
      </c>
      <c r="L9" s="67">
        <v>687</v>
      </c>
      <c r="M9" s="67">
        <v>664</v>
      </c>
      <c r="N9" s="34"/>
      <c r="O9" s="34"/>
    </row>
    <row r="10" spans="2:18" ht="12.75">
      <c r="B10" s="86"/>
      <c r="C10" s="4" t="s">
        <v>51</v>
      </c>
      <c r="D10" s="5">
        <v>301</v>
      </c>
      <c r="E10" s="5">
        <v>260</v>
      </c>
      <c r="F10" s="5">
        <v>850</v>
      </c>
      <c r="G10" s="67">
        <v>1090</v>
      </c>
      <c r="H10" s="67">
        <v>1233</v>
      </c>
      <c r="I10" s="67">
        <v>1357</v>
      </c>
      <c r="J10" s="67">
        <v>1415</v>
      </c>
      <c r="K10" s="67">
        <v>1528</v>
      </c>
      <c r="L10" s="67">
        <v>1457</v>
      </c>
      <c r="M10" s="67">
        <v>1452</v>
      </c>
      <c r="O10" s="34"/>
      <c r="Q10" s="34"/>
      <c r="R10" s="34"/>
    </row>
    <row r="11" spans="2:15" ht="12.75">
      <c r="B11" s="86"/>
      <c r="C11" s="6" t="s">
        <v>17</v>
      </c>
      <c r="D11" s="7">
        <v>5100</v>
      </c>
      <c r="E11" s="7">
        <v>5076</v>
      </c>
      <c r="F11" s="7">
        <v>5481</v>
      </c>
      <c r="G11" s="7">
        <v>5792</v>
      </c>
      <c r="H11" s="7">
        <v>5967</v>
      </c>
      <c r="I11" s="7">
        <v>6368</v>
      </c>
      <c r="J11" s="7">
        <v>6524</v>
      </c>
      <c r="K11" s="7">
        <v>6419</v>
      </c>
      <c r="L11" s="7">
        <f>SUM(L7:L10)</f>
        <v>6468</v>
      </c>
      <c r="M11" s="7">
        <f>SUM(M7:M10)</f>
        <v>6463</v>
      </c>
      <c r="N11" s="34"/>
      <c r="O11" s="34"/>
    </row>
    <row r="12" spans="2:15" ht="12.75">
      <c r="B12" s="15" t="s">
        <v>5</v>
      </c>
      <c r="C12" s="8"/>
      <c r="D12" s="5">
        <v>558</v>
      </c>
      <c r="E12" s="5">
        <v>649</v>
      </c>
      <c r="F12" s="5">
        <v>788</v>
      </c>
      <c r="G12" s="67">
        <v>809</v>
      </c>
      <c r="H12" s="67">
        <v>957</v>
      </c>
      <c r="I12" s="67">
        <v>1157</v>
      </c>
      <c r="J12" s="67">
        <v>1276</v>
      </c>
      <c r="K12" s="67">
        <v>1469</v>
      </c>
      <c r="L12" s="67">
        <v>1538</v>
      </c>
      <c r="M12" s="67">
        <v>1563</v>
      </c>
      <c r="N12" s="34"/>
      <c r="O12" s="34"/>
    </row>
    <row r="13" spans="2:17" ht="12.75">
      <c r="B13" s="15" t="s">
        <v>6</v>
      </c>
      <c r="C13" s="9"/>
      <c r="D13" s="5">
        <v>422</v>
      </c>
      <c r="E13" s="5">
        <v>468</v>
      </c>
      <c r="F13" s="5">
        <v>509</v>
      </c>
      <c r="G13" s="67">
        <v>514</v>
      </c>
      <c r="H13" s="67">
        <v>745</v>
      </c>
      <c r="I13" s="67">
        <v>804</v>
      </c>
      <c r="J13" s="67">
        <v>929</v>
      </c>
      <c r="K13" s="67">
        <v>814</v>
      </c>
      <c r="L13" s="67">
        <v>832</v>
      </c>
      <c r="M13" s="67">
        <v>875</v>
      </c>
      <c r="Q13" s="34"/>
    </row>
    <row r="14" spans="2:13" ht="12.75">
      <c r="B14" s="17" t="s">
        <v>0</v>
      </c>
      <c r="C14" s="10"/>
      <c r="D14" s="11">
        <v>6080</v>
      </c>
      <c r="E14" s="11">
        <v>6193</v>
      </c>
      <c r="F14" s="11">
        <v>6778</v>
      </c>
      <c r="G14" s="11">
        <v>7115</v>
      </c>
      <c r="H14" s="11">
        <v>7669</v>
      </c>
      <c r="I14" s="11">
        <v>8329</v>
      </c>
      <c r="J14" s="11">
        <v>8729</v>
      </c>
      <c r="K14" s="11">
        <v>8702</v>
      </c>
      <c r="L14" s="11">
        <f>SUM(L11:L13)</f>
        <v>8838</v>
      </c>
      <c r="M14" s="11">
        <f>SUM(M11:M13)</f>
        <v>8901</v>
      </c>
    </row>
    <row r="15" spans="7:17" ht="12.75">
      <c r="G15" s="68"/>
      <c r="H15" s="68"/>
      <c r="I15" s="68"/>
      <c r="K15" s="68"/>
      <c r="L15" s="78"/>
      <c r="M15" s="78"/>
      <c r="Q15" s="34"/>
    </row>
    <row r="16" spans="2:13" ht="12.75">
      <c r="B16" s="90" t="s">
        <v>45</v>
      </c>
      <c r="C16" s="90"/>
      <c r="G16" s="68"/>
      <c r="H16" s="68"/>
      <c r="I16" s="68"/>
      <c r="K16" s="68"/>
      <c r="L16" s="68"/>
      <c r="M16" s="68"/>
    </row>
    <row r="17" spans="2:15" ht="12.75">
      <c r="B17" s="86" t="s">
        <v>21</v>
      </c>
      <c r="C17" s="4" t="s">
        <v>49</v>
      </c>
      <c r="D17" s="19">
        <v>0.08404605263157895</v>
      </c>
      <c r="E17" s="19">
        <v>0.08009042467301793</v>
      </c>
      <c r="F17" s="19">
        <v>0.1254057244024786</v>
      </c>
      <c r="G17" s="19">
        <v>0.027125790583274773</v>
      </c>
      <c r="H17" s="19">
        <v>0.03077324292606598</v>
      </c>
      <c r="I17" s="19">
        <v>0.034097730820026415</v>
      </c>
      <c r="J17" s="19">
        <v>0.030816817504868827</v>
      </c>
      <c r="K17" s="19">
        <v>0.025971041139967822</v>
      </c>
      <c r="L17" s="19">
        <f>L7/L14</f>
        <v>0.044014482914686584</v>
      </c>
      <c r="M17" s="19">
        <f>M7/M14</f>
        <v>0.04617458712504213</v>
      </c>
      <c r="O17" s="34"/>
    </row>
    <row r="18" spans="2:13" ht="12.75">
      <c r="B18" s="86"/>
      <c r="C18" s="4" t="s">
        <v>50</v>
      </c>
      <c r="D18" s="19">
        <v>0.5097039473684211</v>
      </c>
      <c r="E18" s="19">
        <v>0.49991926368480544</v>
      </c>
      <c r="F18" s="19">
        <v>0.08321038654470345</v>
      </c>
      <c r="G18" s="19">
        <v>0.4862965565706254</v>
      </c>
      <c r="H18" s="19">
        <v>0.4468639979136784</v>
      </c>
      <c r="I18" s="19">
        <v>0.44387081282266777</v>
      </c>
      <c r="J18" s="19">
        <v>0.4471302554702715</v>
      </c>
      <c r="K18" s="19">
        <v>0.44449551827166167</v>
      </c>
      <c r="L18" s="19">
        <f>L8/L14</f>
        <v>0.4452364788413668</v>
      </c>
      <c r="M18" s="19">
        <f>M8/M14</f>
        <v>0.44219750589821366</v>
      </c>
    </row>
    <row r="19" spans="2:13" ht="12.75">
      <c r="B19" s="86"/>
      <c r="C19" s="4" t="s">
        <v>1</v>
      </c>
      <c r="D19" s="19">
        <v>0.19555921052631578</v>
      </c>
      <c r="E19" s="19">
        <v>0.1976424995963184</v>
      </c>
      <c r="F19" s="19">
        <v>0.43257598111537326</v>
      </c>
      <c r="G19" s="19">
        <v>0.14743499648629654</v>
      </c>
      <c r="H19" s="19">
        <v>0.13965314904159604</v>
      </c>
      <c r="I19" s="19">
        <v>0.12366430543882818</v>
      </c>
      <c r="J19" s="19">
        <v>0.1073433382976286</v>
      </c>
      <c r="K19" s="19">
        <v>0.09158814065732016</v>
      </c>
      <c r="L19" s="19">
        <f>L9/L14</f>
        <v>0.07773251866938222</v>
      </c>
      <c r="M19" s="19">
        <f>M9/M14</f>
        <v>0.07459835973486126</v>
      </c>
    </row>
    <row r="20" spans="2:13" ht="12.75">
      <c r="B20" s="86"/>
      <c r="C20" s="4" t="s">
        <v>51</v>
      </c>
      <c r="D20" s="19">
        <v>0.04950657894736842</v>
      </c>
      <c r="E20" s="19">
        <v>0.04198288390117875</v>
      </c>
      <c r="F20" s="19">
        <v>0.1674535261138979</v>
      </c>
      <c r="G20" s="19">
        <v>0.15319747013352072</v>
      </c>
      <c r="H20" s="19">
        <v>0.1607771547789803</v>
      </c>
      <c r="I20" s="19">
        <v>0.16292472085484452</v>
      </c>
      <c r="J20" s="19">
        <v>0.1621033337152022</v>
      </c>
      <c r="K20" s="19">
        <v>0.1755918179728798</v>
      </c>
      <c r="L20" s="19">
        <f>L10/L14</f>
        <v>0.16485630233084408</v>
      </c>
      <c r="M20" s="19">
        <f>M10/M14</f>
        <v>0.16312773845635323</v>
      </c>
    </row>
    <row r="21" spans="2:13" ht="12.75">
      <c r="B21" s="86"/>
      <c r="C21" s="6" t="s">
        <v>25</v>
      </c>
      <c r="D21" s="20">
        <v>0.8388157894736842</v>
      </c>
      <c r="E21" s="20">
        <v>0.8196350718553205</v>
      </c>
      <c r="F21" s="20">
        <v>0.8086456181764532</v>
      </c>
      <c r="G21" s="20">
        <v>0.8140548137737175</v>
      </c>
      <c r="H21" s="20">
        <v>0.7780675446603208</v>
      </c>
      <c r="I21" s="20">
        <v>0.7645575699363669</v>
      </c>
      <c r="J21" s="20">
        <v>0.7473937449879712</v>
      </c>
      <c r="K21" s="20">
        <v>0.7376465180418295</v>
      </c>
      <c r="L21" s="20">
        <f>L11/L14</f>
        <v>0.7318397827562797</v>
      </c>
      <c r="M21" s="20">
        <f>M11/M14</f>
        <v>0.7260981912144703</v>
      </c>
    </row>
    <row r="22" spans="2:13" ht="12.75">
      <c r="B22" s="16" t="s">
        <v>22</v>
      </c>
      <c r="C22" s="8"/>
      <c r="D22" s="19">
        <v>0.09177631578947368</v>
      </c>
      <c r="E22" s="19">
        <v>0.10479573712255773</v>
      </c>
      <c r="F22" s="19">
        <v>0.11625848332841546</v>
      </c>
      <c r="G22" s="19">
        <v>0.11370344342937456</v>
      </c>
      <c r="H22" s="19">
        <v>0.12478810796714043</v>
      </c>
      <c r="I22" s="19">
        <v>0.13891223436186817</v>
      </c>
      <c r="J22" s="19">
        <v>0.1461794019933555</v>
      </c>
      <c r="K22" s="19">
        <v>0.16881176740979084</v>
      </c>
      <c r="L22" s="19">
        <f>L12/L14</f>
        <v>0.17402127178094592</v>
      </c>
      <c r="M22" s="19">
        <f>M12/M14</f>
        <v>0.17559824738793395</v>
      </c>
    </row>
    <row r="23" spans="2:13" ht="12.75">
      <c r="B23" s="16" t="s">
        <v>23</v>
      </c>
      <c r="C23" s="9"/>
      <c r="D23" s="19">
        <v>0.0694078947368421</v>
      </c>
      <c r="E23" s="19">
        <v>0.07556919102212176</v>
      </c>
      <c r="F23" s="19">
        <v>0.0750958984951313</v>
      </c>
      <c r="G23" s="19">
        <v>0.07224174279690794</v>
      </c>
      <c r="H23" s="19">
        <v>0.0971443473725388</v>
      </c>
      <c r="I23" s="19">
        <v>0.09653019570176492</v>
      </c>
      <c r="J23" s="19">
        <v>0.10642685301867338</v>
      </c>
      <c r="K23" s="19">
        <v>0.09354171454837969</v>
      </c>
      <c r="L23" s="19">
        <f>L13/L14</f>
        <v>0.09413894546277439</v>
      </c>
      <c r="M23" s="19">
        <f>M13/M14</f>
        <v>0.09830356139759577</v>
      </c>
    </row>
    <row r="24" spans="2:13" ht="12.75">
      <c r="B24" s="17" t="s">
        <v>24</v>
      </c>
      <c r="C24" s="10"/>
      <c r="D24" s="75">
        <v>0.9999999999999999</v>
      </c>
      <c r="E24" s="75">
        <v>1</v>
      </c>
      <c r="F24" s="75">
        <v>1</v>
      </c>
      <c r="G24" s="75">
        <v>1</v>
      </c>
      <c r="H24" s="75">
        <v>1</v>
      </c>
      <c r="I24" s="75">
        <v>1</v>
      </c>
      <c r="J24" s="75">
        <v>1</v>
      </c>
      <c r="K24" s="75">
        <v>1</v>
      </c>
      <c r="L24" s="75">
        <f>SUM(L21:L23)</f>
        <v>1</v>
      </c>
      <c r="M24" s="75">
        <f>SUM(M21:M23)</f>
        <v>1</v>
      </c>
    </row>
    <row r="25" ht="12.75">
      <c r="M25" s="79"/>
    </row>
    <row r="27" ht="12.75">
      <c r="B27" s="12" t="s">
        <v>18</v>
      </c>
    </row>
    <row r="28" spans="2:13" ht="12.75">
      <c r="B28" s="72" t="s">
        <v>55</v>
      </c>
      <c r="M28" s="74" t="s">
        <v>19</v>
      </c>
    </row>
    <row r="29" spans="2:13" ht="12.75">
      <c r="B29" s="76" t="s">
        <v>59</v>
      </c>
      <c r="F29" s="21"/>
      <c r="G29" s="71"/>
      <c r="H29" s="71"/>
      <c r="I29" s="71"/>
      <c r="J29" s="21"/>
      <c r="K29" s="74"/>
      <c r="L29" s="74"/>
      <c r="M29" s="77" t="s">
        <v>64</v>
      </c>
    </row>
  </sheetData>
  <sheetProtection/>
  <mergeCells count="7">
    <mergeCell ref="B17:B21"/>
    <mergeCell ref="B7:B11"/>
    <mergeCell ref="B6:C6"/>
    <mergeCell ref="B16:C16"/>
    <mergeCell ref="B2:M2"/>
    <mergeCell ref="B3:M3"/>
    <mergeCell ref="B4:M4"/>
  </mergeCells>
  <printOptions/>
  <pageMargins left="0.75" right="0.75" top="0.62" bottom="0.6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Student Data for Web Page</dc:title>
  <dc:subject/>
  <dc:creator>James Mitchell</dc:creator>
  <cp:keywords/>
  <dc:description/>
  <cp:lastModifiedBy>Krause,Janet L.</cp:lastModifiedBy>
  <cp:lastPrinted>2013-07-16T20:25:31Z</cp:lastPrinted>
  <dcterms:created xsi:type="dcterms:W3CDTF">2008-06-19T22:27:04Z</dcterms:created>
  <dcterms:modified xsi:type="dcterms:W3CDTF">2017-06-23T00:31:01Z</dcterms:modified>
  <cp:category/>
  <cp:version/>
  <cp:contentType/>
  <cp:contentStatus/>
</cp:coreProperties>
</file>